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INSUMOS PORTAL NUEVO\JUBILACIONES, PENSIONES\2023\"/>
    </mc:Choice>
  </mc:AlternateContent>
  <bookViews>
    <workbookView xWindow="0" yWindow="0" windowWidth="28800" windowHeight="12210"/>
  </bookViews>
  <sheets>
    <sheet name="Nomina personal tramite de pen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N48" i="1" l="1"/>
  <c r="M48" i="1"/>
  <c r="L48" i="1"/>
  <c r="K48" i="1"/>
  <c r="J48" i="1"/>
  <c r="I48" i="1"/>
  <c r="H48" i="1"/>
  <c r="G48" i="1"/>
  <c r="F48" i="1"/>
  <c r="E26" i="1"/>
  <c r="E24" i="1"/>
  <c r="E18" i="1"/>
  <c r="E27" i="1"/>
  <c r="E13" i="1"/>
  <c r="E28" i="1"/>
  <c r="E23" i="1"/>
  <c r="E15" i="1"/>
  <c r="E29" i="1"/>
  <c r="E20" i="1"/>
  <c r="E19" i="1"/>
  <c r="E30" i="1"/>
  <c r="E31" i="1"/>
  <c r="E12" i="1"/>
  <c r="E17" i="1"/>
  <c r="E32" i="1"/>
  <c r="E33" i="1"/>
  <c r="E34" i="1"/>
  <c r="E35" i="1"/>
  <c r="E36" i="1"/>
  <c r="E37" i="1"/>
  <c r="E38" i="1"/>
  <c r="E16" i="1"/>
  <c r="E39" i="1"/>
  <c r="E25" i="1"/>
  <c r="E40" i="1"/>
  <c r="E41" i="1"/>
  <c r="E42" i="1"/>
  <c r="E21" i="1"/>
  <c r="E43" i="1"/>
  <c r="E44" i="1"/>
  <c r="E45" i="1"/>
  <c r="E22" i="1"/>
  <c r="E46" i="1"/>
  <c r="E47" i="1"/>
  <c r="E14" i="1"/>
</calcChain>
</file>

<file path=xl/sharedStrings.xml><?xml version="1.0" encoding="utf-8"?>
<sst xmlns="http://schemas.openxmlformats.org/spreadsheetml/2006/main" count="91" uniqueCount="72">
  <si>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</si>
  <si>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</si>
  <si>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</si>
  <si>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</si>
  <si>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</si>
  <si>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</si>
  <si>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</si>
  <si>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</si>
  <si>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</si>
  <si>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</si>
  <si>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</si>
  <si>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</si>
  <si>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GERVASIO RAMIREZ PAULINO</t>
  </si>
  <si>
    <t>AUXILIAR OFICINA</t>
  </si>
  <si>
    <t>ANTONIO JIMINIAN TIRADO</t>
  </si>
  <si>
    <t>INSPECTOR (A)</t>
  </si>
  <si>
    <t>MANUEL ANTONIO SUERO MARTINEZ</t>
  </si>
  <si>
    <t>AUXILIAR</t>
  </si>
  <si>
    <t>ADRIA PEREZ FELIZ</t>
  </si>
  <si>
    <t>CARLOS MARIA GENAO HERRERA</t>
  </si>
  <si>
    <t>PATRIA GUZMAN GARCIA</t>
  </si>
  <si>
    <t>NICELIA SANCHEZ MERCEDES</t>
  </si>
  <si>
    <t>CONSERJE</t>
  </si>
  <si>
    <t>MERCEDES DE LAS NUECES GUZMAN</t>
  </si>
  <si>
    <t>FELIPE DE JESUS GONZALEZ VENUS</t>
  </si>
  <si>
    <t>LUIS RAFAEL ESPINOSA LUGO</t>
  </si>
  <si>
    <t>JOSE MELENCIANO CEPEDA</t>
  </si>
  <si>
    <t>MENSAJERO INTERNO</t>
  </si>
  <si>
    <t>CRUCITO GONZALEZ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</si>
  <si>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</si>
  <si>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</si>
  <si>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</si>
  <si>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</si>
  <si>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</si>
  <si>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</si>
  <si>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</si>
  <si>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</si>
  <si>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</si>
  <si>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</si>
  <si>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</si>
  <si>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</si>
  <si>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</si>
  <si>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</si>
  <si>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</si>
  <si>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</si>
  <si>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</si>
  <si>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</si>
  <si>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</si>
  <si>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</si>
  <si>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</si>
  <si>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ERNESTO BIENVENIDO NG UREÑA</t>
  </si>
  <si>
    <t>INSPECTOR DE EXAMEN PRACTICO</t>
  </si>
  <si>
    <t>MARIANELA FRIAS SANTOS</t>
  </si>
  <si>
    <t>SECRETARIA</t>
  </si>
  <si>
    <t>MARTA CELESTE MELENDEZ REYES</t>
  </si>
  <si>
    <t>VICTOR ANTONIO MOJICA RAMIREZ</t>
  </si>
  <si>
    <t>ANTONIA ALTAGRACIA CARO GUZMAN</t>
  </si>
  <si>
    <t>SUB ENCARGADA</t>
  </si>
  <si>
    <t>PEDRO RODRIGUEZ HERNANDEZ</t>
  </si>
  <si>
    <t>ENCARGADO DIVISION</t>
  </si>
  <si>
    <t>MATILDE BORGEN HERRERA</t>
  </si>
  <si>
    <t>CARMENSITA GONZALEZ</t>
  </si>
  <si>
    <t>ANGELA FAÑA GRULLON</t>
  </si>
  <si>
    <t>JOSE ANTONIO GONZALEZ</t>
  </si>
  <si>
    <t>ENC. DIV. CONTABILIDAD</t>
  </si>
  <si>
    <t>Genero</t>
  </si>
  <si>
    <t>TOTAL GENERAL</t>
  </si>
  <si>
    <t>Instituto Nacional de Transito y Tránsporte Terrestre - INTRANT</t>
  </si>
  <si>
    <t>No.</t>
  </si>
  <si>
    <t>Correspondiente al mes de enero del año 2023</t>
  </si>
  <si>
    <t xml:space="preserve">Alba Brito </t>
  </si>
  <si>
    <t>Directora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</si>
</sst>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0" fillId="0" borderId="10" xfId="0" applyBorder="1"/>
    <xf numFmtId="4" fontId="0" fillId="0" borderId="10" xfId="0" applyNumberFormat="1" applyBorder="1"/>
    <xf numFmtId="0" fontId="0" fillId="33" borderId="0" xfId="0" applyFill="1"/>
    <xf numFmtId="0" fontId="0" fillId="34" borderId="10" xfId="0" applyFill="1" applyBorder="1"/>
    <xf numFmtId="0" fontId="16" fillId="34" borderId="10" xfId="0" applyFont="1" applyFill="1" applyBorder="1"/>
    <xf numFmtId="43" fontId="16" fillId="34" borderId="10" xfId="1" applyFont="1" applyFill="1" applyBorder="1"/>
    <xf numFmtId="0" fontId="16" fillId="34" borderId="10" xfId="0" applyFont="1" applyFill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51</xdr:row>
      <xdr:rowOff>76199</xdr:rowOff>
    </xdr:from>
    <xdr:to>
      <xdr:col>1</xdr:col>
      <xdr:colOff>2209801</xdr:colOff>
      <xdr:row>56</xdr:row>
      <xdr:rowOff>0</xdr:rowOff>
    </xdr:to>
    <xdr:pic>
      <xdr:nvPicPr>
        <xdr:cNvPr id="3" name="Imagen 4" descr="sello-RH">
          <a:extLst>
            <a:ext uri="{FF2B5EF4-FFF2-40B4-BE49-F238E27FC236}">
              <a16:creationId xmlns:a16="http://schemas.microsoft.com/office/drawing/2014/main" id="{D33E5474-5390-4E3B-B498-FABE1F7CF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9925049"/>
          <a:ext cx="1038226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51</xdr:row>
      <xdr:rowOff>57150</xdr:rowOff>
    </xdr:from>
    <xdr:to>
      <xdr:col>1</xdr:col>
      <xdr:colOff>1162050</xdr:colOff>
      <xdr:row>55</xdr:row>
      <xdr:rowOff>9525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008B087B-C137-4DBD-94F9-CAB5929A4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72000"/>
        </a:blip>
        <a:stretch>
          <a:fillRect/>
        </a:stretch>
      </xdr:blipFill>
      <xdr:spPr>
        <a:xfrm>
          <a:off x="161925" y="9906000"/>
          <a:ext cx="1333500" cy="714375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85725</xdr:rowOff>
    </xdr:from>
    <xdr:to>
      <xdr:col>8</xdr:col>
      <xdr:colOff>76200</xdr:colOff>
      <xdr:row>6</xdr:row>
      <xdr:rowOff>38100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51F4F608-27D3-4E51-9EFD-DAD876816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85725"/>
          <a:ext cx="27051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Nominas\Nominas%20para%20el%20portal%202022\Nomina%20personal%20tramite%20de%20pensio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personal tramite de pens"/>
    </sheetNames>
    <sheetDataSet>
      <sheetData sheetId="0">
        <row r="11">
          <cell r="C11">
            <v>59661484</v>
          </cell>
          <cell r="D11" t="str">
            <v>FEMENINO</v>
          </cell>
          <cell r="E11">
            <v>10000</v>
          </cell>
        </row>
        <row r="12">
          <cell r="C12">
            <v>59661573</v>
          </cell>
          <cell r="D12" t="str">
            <v>FEMENINO</v>
          </cell>
          <cell r="E12">
            <v>19000.55</v>
          </cell>
        </row>
        <row r="13">
          <cell r="C13">
            <v>60670791</v>
          </cell>
          <cell r="D13" t="str">
            <v>FEMENINO</v>
          </cell>
          <cell r="E13">
            <v>10000</v>
          </cell>
        </row>
        <row r="14">
          <cell r="C14">
            <v>59664277</v>
          </cell>
          <cell r="D14" t="str">
            <v>FEMENINO</v>
          </cell>
          <cell r="E14">
            <v>31500</v>
          </cell>
        </row>
        <row r="15">
          <cell r="C15">
            <v>59661478</v>
          </cell>
          <cell r="D15" t="str">
            <v>MASCULINO</v>
          </cell>
          <cell r="E15">
            <v>10000</v>
          </cell>
        </row>
        <row r="16">
          <cell r="C16">
            <v>59661562</v>
          </cell>
          <cell r="D16" t="str">
            <v>MASCULINO</v>
          </cell>
          <cell r="E16">
            <v>10000</v>
          </cell>
        </row>
        <row r="17">
          <cell r="C17">
            <v>59661568</v>
          </cell>
          <cell r="D17" t="str">
            <v>MASCULINO</v>
          </cell>
          <cell r="E17">
            <v>10000</v>
          </cell>
        </row>
        <row r="18">
          <cell r="C18">
            <v>59661485</v>
          </cell>
          <cell r="D18" t="str">
            <v>MASCULINO</v>
          </cell>
          <cell r="E18">
            <v>10000</v>
          </cell>
        </row>
        <row r="19">
          <cell r="C19">
            <v>59970766</v>
          </cell>
          <cell r="D19" t="str">
            <v>FEMENINO</v>
          </cell>
          <cell r="E19">
            <v>12650</v>
          </cell>
        </row>
        <row r="20">
          <cell r="C20">
            <v>59661549</v>
          </cell>
          <cell r="D20" t="str">
            <v>FEMENINO</v>
          </cell>
          <cell r="E20">
            <v>16500</v>
          </cell>
        </row>
        <row r="21">
          <cell r="C21">
            <v>60010775</v>
          </cell>
          <cell r="D21" t="str">
            <v>FEMENINO</v>
          </cell>
          <cell r="E21">
            <v>10000</v>
          </cell>
        </row>
        <row r="22">
          <cell r="C22">
            <v>59661557</v>
          </cell>
          <cell r="D22" t="str">
            <v>FEMENINO</v>
          </cell>
          <cell r="E22">
            <v>10000</v>
          </cell>
        </row>
        <row r="23">
          <cell r="C23">
            <v>59661519</v>
          </cell>
          <cell r="D23" t="str">
            <v>MASCULINO</v>
          </cell>
          <cell r="E23">
            <v>11000</v>
          </cell>
        </row>
        <row r="24">
          <cell r="C24">
            <v>59662440</v>
          </cell>
          <cell r="D24" t="str">
            <v>MASCULINO</v>
          </cell>
          <cell r="E24">
            <v>10000</v>
          </cell>
        </row>
        <row r="25">
          <cell r="C25">
            <v>59661512</v>
          </cell>
          <cell r="D25" t="str">
            <v>MASCULINO</v>
          </cell>
          <cell r="E25">
            <v>16445</v>
          </cell>
        </row>
        <row r="26">
          <cell r="C26">
            <v>57686871</v>
          </cell>
          <cell r="D26" t="str">
            <v>MASCULINO</v>
          </cell>
          <cell r="E26">
            <v>10000</v>
          </cell>
        </row>
        <row r="27">
          <cell r="C27">
            <v>59661546</v>
          </cell>
          <cell r="D27" t="str">
            <v>FEMENINO</v>
          </cell>
          <cell r="E27">
            <v>10000</v>
          </cell>
        </row>
        <row r="28">
          <cell r="C28">
            <v>59661537</v>
          </cell>
          <cell r="D28" t="str">
            <v>MASCULINO</v>
          </cell>
          <cell r="E28">
            <v>19800</v>
          </cell>
        </row>
        <row r="29">
          <cell r="C29">
            <v>60090776</v>
          </cell>
          <cell r="D29" t="str">
            <v>MASCULINO</v>
          </cell>
          <cell r="E29">
            <v>60000</v>
          </cell>
        </row>
        <row r="30">
          <cell r="C30">
            <v>59661517</v>
          </cell>
          <cell r="D30" t="str">
            <v>MASCULINO</v>
          </cell>
          <cell r="E30">
            <v>16500</v>
          </cell>
        </row>
        <row r="31">
          <cell r="C31">
            <v>59661555</v>
          </cell>
          <cell r="D31" t="str">
            <v>MASCULINO</v>
          </cell>
          <cell r="E31">
            <v>11000</v>
          </cell>
        </row>
        <row r="32">
          <cell r="C32">
            <v>59661564</v>
          </cell>
          <cell r="D32" t="str">
            <v>FEMENINO</v>
          </cell>
          <cell r="E32">
            <v>10000</v>
          </cell>
        </row>
        <row r="33">
          <cell r="C33">
            <v>59661524</v>
          </cell>
          <cell r="D33" t="str">
            <v>MASCULINO</v>
          </cell>
          <cell r="E33">
            <v>14547.5</v>
          </cell>
        </row>
        <row r="34">
          <cell r="C34">
            <v>59661515</v>
          </cell>
          <cell r="D34" t="str">
            <v>MASCULINO</v>
          </cell>
          <cell r="E34">
            <v>10000</v>
          </cell>
        </row>
        <row r="35">
          <cell r="C35">
            <v>59661479</v>
          </cell>
          <cell r="D35" t="str">
            <v>MASCULINO</v>
          </cell>
          <cell r="E35">
            <v>10000</v>
          </cell>
        </row>
        <row r="36">
          <cell r="C36">
            <v>59661539</v>
          </cell>
          <cell r="D36" t="str">
            <v>FEMENINO</v>
          </cell>
          <cell r="E36">
            <v>10000</v>
          </cell>
        </row>
        <row r="37">
          <cell r="C37">
            <v>59662554</v>
          </cell>
          <cell r="D37" t="str">
            <v>FEMENINO</v>
          </cell>
          <cell r="E37">
            <v>31500</v>
          </cell>
        </row>
        <row r="38">
          <cell r="C38">
            <v>59663644</v>
          </cell>
          <cell r="D38" t="str">
            <v>FEMENINO</v>
          </cell>
          <cell r="E38">
            <v>10000</v>
          </cell>
        </row>
        <row r="39">
          <cell r="C39">
            <v>59950859</v>
          </cell>
          <cell r="D39" t="str">
            <v>FEMENINO</v>
          </cell>
          <cell r="E39">
            <v>12100</v>
          </cell>
        </row>
        <row r="40">
          <cell r="C40">
            <v>59661511</v>
          </cell>
          <cell r="D40" t="str">
            <v>FEMENINO</v>
          </cell>
          <cell r="E40">
            <v>10000</v>
          </cell>
        </row>
        <row r="41">
          <cell r="C41">
            <v>59661576</v>
          </cell>
          <cell r="D41" t="str">
            <v>MASCULINO</v>
          </cell>
          <cell r="E41">
            <v>10000</v>
          </cell>
        </row>
        <row r="42">
          <cell r="C42">
            <v>59661489</v>
          </cell>
          <cell r="D42" t="str">
            <v>FEMENINO</v>
          </cell>
          <cell r="E42">
            <v>10000</v>
          </cell>
        </row>
        <row r="43">
          <cell r="C43">
            <v>59661487</v>
          </cell>
          <cell r="D43" t="str">
            <v>FEMENINO</v>
          </cell>
          <cell r="E43">
            <v>10000</v>
          </cell>
        </row>
        <row r="44">
          <cell r="C44">
            <v>60000765</v>
          </cell>
          <cell r="D44" t="str">
            <v>MASCULINO</v>
          </cell>
          <cell r="E44">
            <v>35000</v>
          </cell>
        </row>
        <row r="45">
          <cell r="C45">
            <v>59661545</v>
          </cell>
          <cell r="D45" t="str">
            <v>MASCULINO</v>
          </cell>
          <cell r="E45">
            <v>10000</v>
          </cell>
        </row>
        <row r="46">
          <cell r="C46">
            <v>59661522</v>
          </cell>
          <cell r="D46" t="str">
            <v>FEMENINO</v>
          </cell>
          <cell r="E46">
            <v>16445</v>
          </cell>
        </row>
        <row r="47">
          <cell r="C47">
            <v>59664219</v>
          </cell>
          <cell r="D47" t="str">
            <v>MASCULINO</v>
          </cell>
          <cell r="E47">
            <v>10000</v>
          </cell>
        </row>
        <row r="48">
          <cell r="C48">
            <v>59800784</v>
          </cell>
          <cell r="D48" t="str">
            <v>MASCULINO</v>
          </cell>
          <cell r="E48">
            <v>31500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topLeftCell="A19" workbookViewId="0">
      <selection activeCell="C55" sqref="C55"/>
    </sheetView>
  </sheetViews>
  <sheetFormatPr baseColWidth="10" defaultRowHeight="15" x14ac:dyDescent="0.25"/>
  <cols>
    <col min="1" max="1" width="5" customWidth="1"/>
    <col min="2" max="2" width="41" customWidth="1"/>
    <col min="3" max="3" width="33.28515625" customWidth="1"/>
  </cols>
  <sheetData>
    <row r="1" spans="1:14" x14ac:dyDescent="0.25">
      <c r="A1" s="7"/>
    </row>
    <row r="2" spans="1:14" x14ac:dyDescent="0.25">
      <c r="A2" s="7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</row>
    <row r="3" spans="1:14" x14ac:dyDescent="0.25">
      <c r="A3" s="7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</row>
    <row r="4" spans="1:14" ht="18" x14ac:dyDescent="0.25">
      <c r="A4" s="7"/>
      <c r="B4" s="1"/>
      <c r="C4" s="1"/>
      <c r="D4" s="1"/>
      <c r="E4" s="1"/>
      <c r="F4" s="1"/>
      <c r="G4" s="2"/>
      <c r="H4" s="1"/>
      <c r="I4" s="3"/>
      <c r="J4" s="3"/>
      <c r="K4" s="4"/>
      <c r="L4" s="1"/>
      <c r="M4" s="1"/>
      <c r="N4" s="1"/>
    </row>
    <row r="5" spans="1:14" x14ac:dyDescent="0.25">
      <c r="A5" s="7"/>
      <c r="B5" s="1"/>
      <c r="C5" s="1"/>
      <c r="D5" s="1"/>
      <c r="E5" s="1"/>
      <c r="F5" s="1"/>
      <c r="G5" s="2"/>
      <c r="H5" s="1"/>
      <c r="I5" s="1"/>
      <c r="J5" s="1"/>
      <c r="K5" s="1"/>
      <c r="L5" s="1"/>
      <c r="M5" s="1"/>
      <c r="N5" s="1"/>
    </row>
    <row r="6" spans="1:14" x14ac:dyDescent="0.25">
      <c r="A6" s="7"/>
      <c r="B6" s="1"/>
      <c r="C6" s="1"/>
      <c r="D6" s="1"/>
      <c r="E6" s="1"/>
      <c r="F6" s="1"/>
      <c r="G6" s="2"/>
      <c r="H6" s="1"/>
      <c r="I6" s="1"/>
      <c r="J6" s="1"/>
      <c r="K6" s="1"/>
      <c r="L6" s="1"/>
      <c r="M6" s="1"/>
      <c r="N6" s="1"/>
    </row>
    <row r="7" spans="1:14" ht="19.5" x14ac:dyDescent="0.25">
      <c r="A7" s="7"/>
      <c r="B7" s="13" t="s">
        <v>67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8" x14ac:dyDescent="0.25">
      <c r="A8" s="7"/>
      <c r="B8" s="14" t="s">
        <v>69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x14ac:dyDescent="0.25">
      <c r="A9" s="7"/>
      <c r="B9" s="1"/>
      <c r="C9" s="1"/>
      <c r="D9" s="1"/>
      <c r="E9" s="1"/>
      <c r="F9" s="1"/>
      <c r="G9" s="2"/>
      <c r="H9" s="1"/>
      <c r="I9" s="1"/>
      <c r="J9" s="1"/>
      <c r="K9" s="1"/>
      <c r="L9" s="1"/>
      <c r="M9" s="1"/>
      <c r="N9" s="1"/>
    </row>
    <row r="10" spans="1:14" x14ac:dyDescent="0.25">
      <c r="A10" s="7"/>
    </row>
    <row r="11" spans="1:14" x14ac:dyDescent="0.25">
      <c r="A11" s="11" t="s">
        <v>68</v>
      </c>
      <c r="B11" s="11" t="s">
        <v>0</v>
      </c>
      <c r="C11" s="11" t="s">
        <v>1</v>
      </c>
      <c r="D11" s="11" t="s">
        <v>2</v>
      </c>
      <c r="E11" s="11" t="s">
        <v>65</v>
      </c>
      <c r="F11" s="11" t="s">
        <v>3</v>
      </c>
      <c r="G11" s="11" t="s">
        <v>4</v>
      </c>
      <c r="H11" s="11" t="s">
        <v>5</v>
      </c>
      <c r="I11" s="11" t="s">
        <v>6</v>
      </c>
      <c r="J11" s="11" t="s">
        <v>7</v>
      </c>
      <c r="K11" s="11" t="s">
        <v>8</v>
      </c>
      <c r="L11" s="11" t="s">
        <v>9</v>
      </c>
      <c r="M11" s="11" t="s">
        <v>10</v>
      </c>
      <c r="N11" s="11" t="s">
        <v>11</v>
      </c>
    </row>
    <row r="12" spans="1:14" x14ac:dyDescent="0.25">
      <c r="A12" s="5">
        <v>1</v>
      </c>
      <c r="B12" s="5" t="s">
        <v>63</v>
      </c>
      <c r="C12" s="5" t="s">
        <v>64</v>
      </c>
      <c r="D12" s="5">
        <v>60090776</v>
      </c>
      <c r="E12" s="5" t="str">
        <f>VLOOKUP(D12,'[1]Nomina personal tramite de pens'!$C$11:$E$48,2,0)</f>
        <v>MASCULINO</v>
      </c>
      <c r="F12" s="6">
        <v>60000</v>
      </c>
      <c r="G12" s="5">
        <v>0</v>
      </c>
      <c r="H12" s="6">
        <v>60000</v>
      </c>
      <c r="I12" s="6">
        <v>1722</v>
      </c>
      <c r="J12" s="6">
        <v>3184.19</v>
      </c>
      <c r="K12" s="6">
        <v>1824</v>
      </c>
      <c r="L12" s="6">
        <v>13215.05</v>
      </c>
      <c r="M12" s="6">
        <v>19945.240000000002</v>
      </c>
      <c r="N12" s="6">
        <v>40054.76</v>
      </c>
    </row>
    <row r="13" spans="1:14" x14ac:dyDescent="0.25">
      <c r="A13" s="5">
        <v>2</v>
      </c>
      <c r="B13" s="5" t="s">
        <v>58</v>
      </c>
      <c r="C13" s="5" t="s">
        <v>59</v>
      </c>
      <c r="D13" s="5">
        <v>60000765</v>
      </c>
      <c r="E13" s="5" t="str">
        <f>VLOOKUP(D13,'[1]Nomina personal tramite de pens'!$C$11:$E$48,2,0)</f>
        <v>MASCULINO</v>
      </c>
      <c r="F13" s="6">
        <v>35000</v>
      </c>
      <c r="G13" s="5">
        <v>0</v>
      </c>
      <c r="H13" s="6">
        <v>35000</v>
      </c>
      <c r="I13" s="6">
        <v>1004.5</v>
      </c>
      <c r="J13" s="5">
        <v>0</v>
      </c>
      <c r="K13" s="6">
        <v>1064</v>
      </c>
      <c r="L13" s="6">
        <v>2138</v>
      </c>
      <c r="M13" s="6">
        <v>4206.5</v>
      </c>
      <c r="N13" s="6">
        <v>30793.5</v>
      </c>
    </row>
    <row r="14" spans="1:14" x14ac:dyDescent="0.25">
      <c r="A14" s="5">
        <v>3</v>
      </c>
      <c r="B14" s="5" t="s">
        <v>52</v>
      </c>
      <c r="C14" s="5" t="s">
        <v>53</v>
      </c>
      <c r="D14" s="5">
        <v>59662554</v>
      </c>
      <c r="E14" s="5" t="str">
        <f>VLOOKUP(D14,'[1]Nomina personal tramite de pens'!$C$11:$E$48,2,0)</f>
        <v>FEMENINO</v>
      </c>
      <c r="F14" s="6">
        <v>31500</v>
      </c>
      <c r="G14" s="5">
        <v>0</v>
      </c>
      <c r="H14" s="6">
        <v>31500</v>
      </c>
      <c r="I14" s="5">
        <v>904.05</v>
      </c>
      <c r="J14" s="5">
        <v>0</v>
      </c>
      <c r="K14" s="5">
        <v>957.6</v>
      </c>
      <c r="L14" s="6">
        <v>1209.8399999999999</v>
      </c>
      <c r="M14" s="6">
        <v>3071.49</v>
      </c>
      <c r="N14" s="6">
        <v>28428.51</v>
      </c>
    </row>
    <row r="15" spans="1:14" x14ac:dyDescent="0.25">
      <c r="A15" s="5">
        <v>4</v>
      </c>
      <c r="B15" s="5" t="s">
        <v>56</v>
      </c>
      <c r="C15" s="5" t="s">
        <v>57</v>
      </c>
      <c r="D15" s="5">
        <v>59664277</v>
      </c>
      <c r="E15" s="5" t="str">
        <f>VLOOKUP(D15,'[1]Nomina personal tramite de pens'!$C$11:$E$48,2,0)</f>
        <v>FEMENINO</v>
      </c>
      <c r="F15" s="6">
        <v>31500</v>
      </c>
      <c r="G15" s="5">
        <v>0</v>
      </c>
      <c r="H15" s="6">
        <v>31500</v>
      </c>
      <c r="I15" s="5">
        <v>904.05</v>
      </c>
      <c r="J15" s="5">
        <v>0</v>
      </c>
      <c r="K15" s="5">
        <v>957.6</v>
      </c>
      <c r="L15" s="6">
        <v>1464.68</v>
      </c>
      <c r="M15" s="6">
        <v>3326.33</v>
      </c>
      <c r="N15" s="6">
        <v>28173.67</v>
      </c>
    </row>
    <row r="16" spans="1:14" x14ac:dyDescent="0.25">
      <c r="A16" s="5">
        <v>5</v>
      </c>
      <c r="B16" s="5" t="s">
        <v>31</v>
      </c>
      <c r="C16" s="5" t="s">
        <v>32</v>
      </c>
      <c r="D16" s="5">
        <v>59661537</v>
      </c>
      <c r="E16" s="5" t="str">
        <f>VLOOKUP(D16,'[1]Nomina personal tramite de pens'!$C$11:$E$48,2,0)</f>
        <v>MASCULINO</v>
      </c>
      <c r="F16" s="6">
        <v>19800</v>
      </c>
      <c r="G16" s="5">
        <v>0</v>
      </c>
      <c r="H16" s="6">
        <v>19800</v>
      </c>
      <c r="I16" s="5">
        <v>568.26</v>
      </c>
      <c r="J16" s="5">
        <v>0</v>
      </c>
      <c r="K16" s="5">
        <v>601.91999999999996</v>
      </c>
      <c r="L16" s="6">
        <v>2137.4499999999998</v>
      </c>
      <c r="M16" s="6">
        <v>3307.63</v>
      </c>
      <c r="N16" s="6">
        <v>16492.37</v>
      </c>
    </row>
    <row r="17" spans="1:14" x14ac:dyDescent="0.25">
      <c r="A17" s="5">
        <v>6</v>
      </c>
      <c r="B17" s="5" t="s">
        <v>46</v>
      </c>
      <c r="C17" s="5" t="s">
        <v>47</v>
      </c>
      <c r="D17" s="5">
        <v>59661573</v>
      </c>
      <c r="E17" s="5" t="str">
        <f>VLOOKUP(D17,'[1]Nomina personal tramite de pens'!$C$11:$E$48,2,0)</f>
        <v>FEMENINO</v>
      </c>
      <c r="F17" s="6">
        <v>19000.55</v>
      </c>
      <c r="G17" s="5">
        <v>0</v>
      </c>
      <c r="H17" s="6">
        <v>19000.55</v>
      </c>
      <c r="I17" s="5">
        <v>545.32000000000005</v>
      </c>
      <c r="J17" s="5">
        <v>0</v>
      </c>
      <c r="K17" s="5">
        <v>577.62</v>
      </c>
      <c r="L17" s="6">
        <v>4489.58</v>
      </c>
      <c r="M17" s="6">
        <v>5612.52</v>
      </c>
      <c r="N17" s="6">
        <v>13388.03</v>
      </c>
    </row>
    <row r="18" spans="1:14" x14ac:dyDescent="0.25">
      <c r="A18" s="5">
        <v>7</v>
      </c>
      <c r="B18" s="5" t="s">
        <v>38</v>
      </c>
      <c r="C18" s="5" t="s">
        <v>17</v>
      </c>
      <c r="D18" s="5">
        <v>59661549</v>
      </c>
      <c r="E18" s="5" t="str">
        <f>VLOOKUP(D18,'[1]Nomina personal tramite de pens'!$C$11:$E$48,2,0)</f>
        <v>FEMENINO</v>
      </c>
      <c r="F18" s="6">
        <v>16500</v>
      </c>
      <c r="G18" s="5">
        <v>0</v>
      </c>
      <c r="H18" s="6">
        <v>16500</v>
      </c>
      <c r="I18" s="5">
        <v>473.55</v>
      </c>
      <c r="J18" s="5">
        <v>0</v>
      </c>
      <c r="K18" s="5">
        <v>501.6</v>
      </c>
      <c r="L18" s="6">
        <v>4255</v>
      </c>
      <c r="M18" s="6">
        <v>5230.1499999999996</v>
      </c>
      <c r="N18" s="6">
        <v>11269.85</v>
      </c>
    </row>
    <row r="19" spans="1:14" x14ac:dyDescent="0.25">
      <c r="A19" s="5">
        <v>8</v>
      </c>
      <c r="B19" s="5" t="s">
        <v>26</v>
      </c>
      <c r="C19" s="5" t="s">
        <v>27</v>
      </c>
      <c r="D19" s="5">
        <v>59661517</v>
      </c>
      <c r="E19" s="5" t="str">
        <f>VLOOKUP(D19,'[1]Nomina personal tramite de pens'!$C$11:$E$48,2,0)</f>
        <v>MASCULINO</v>
      </c>
      <c r="F19" s="6">
        <v>16500</v>
      </c>
      <c r="G19" s="5">
        <v>0</v>
      </c>
      <c r="H19" s="6">
        <v>16500</v>
      </c>
      <c r="I19" s="5">
        <v>473.55</v>
      </c>
      <c r="J19" s="5">
        <v>0</v>
      </c>
      <c r="K19" s="5">
        <v>501.6</v>
      </c>
      <c r="L19" s="5">
        <v>25</v>
      </c>
      <c r="M19" s="6">
        <v>1000.15</v>
      </c>
      <c r="N19" s="6">
        <v>15499.85</v>
      </c>
    </row>
    <row r="20" spans="1:14" x14ac:dyDescent="0.25">
      <c r="A20" s="5">
        <v>9</v>
      </c>
      <c r="B20" s="5" t="s">
        <v>24</v>
      </c>
      <c r="C20" s="5" t="s">
        <v>17</v>
      </c>
      <c r="D20" s="5">
        <v>59661512</v>
      </c>
      <c r="E20" s="5" t="str">
        <f>VLOOKUP(D20,'[1]Nomina personal tramite de pens'!$C$11:$E$48,2,0)</f>
        <v>MASCULINO</v>
      </c>
      <c r="F20" s="6">
        <v>16445</v>
      </c>
      <c r="G20" s="5">
        <v>0</v>
      </c>
      <c r="H20" s="6">
        <v>16445</v>
      </c>
      <c r="I20" s="5">
        <v>471.97</v>
      </c>
      <c r="J20" s="5">
        <v>0</v>
      </c>
      <c r="K20" s="5">
        <v>499.93</v>
      </c>
      <c r="L20" s="5">
        <v>25</v>
      </c>
      <c r="M20" s="5">
        <v>996.9</v>
      </c>
      <c r="N20" s="6">
        <v>15448.1</v>
      </c>
    </row>
    <row r="21" spans="1:14" x14ac:dyDescent="0.25">
      <c r="A21" s="5">
        <v>10</v>
      </c>
      <c r="B21" s="5" t="s">
        <v>29</v>
      </c>
      <c r="C21" s="5" t="s">
        <v>15</v>
      </c>
      <c r="D21" s="5">
        <v>59661522</v>
      </c>
      <c r="E21" s="5" t="str">
        <f>VLOOKUP(D21,'[1]Nomina personal tramite de pens'!$C$11:$E$48,2,0)</f>
        <v>FEMENINO</v>
      </c>
      <c r="F21" s="6">
        <v>16445</v>
      </c>
      <c r="G21" s="5">
        <v>0</v>
      </c>
      <c r="H21" s="6">
        <v>16445</v>
      </c>
      <c r="I21" s="5">
        <v>471.97</v>
      </c>
      <c r="J21" s="5">
        <v>0</v>
      </c>
      <c r="K21" s="5">
        <v>499.93</v>
      </c>
      <c r="L21" s="5">
        <v>25</v>
      </c>
      <c r="M21" s="5">
        <v>996.9</v>
      </c>
      <c r="N21" s="6">
        <v>15448.1</v>
      </c>
    </row>
    <row r="22" spans="1:14" x14ac:dyDescent="0.25">
      <c r="A22" s="5">
        <v>11</v>
      </c>
      <c r="B22" s="5" t="s">
        <v>30</v>
      </c>
      <c r="C22" s="5" t="s">
        <v>15</v>
      </c>
      <c r="D22" s="5">
        <v>59661524</v>
      </c>
      <c r="E22" s="5" t="str">
        <f>VLOOKUP(D22,'[1]Nomina personal tramite de pens'!$C$11:$E$48,2,0)</f>
        <v>MASCULINO</v>
      </c>
      <c r="F22" s="6">
        <v>14547.5</v>
      </c>
      <c r="G22" s="5">
        <v>0</v>
      </c>
      <c r="H22" s="6">
        <v>14547.5</v>
      </c>
      <c r="I22" s="5">
        <v>417.51</v>
      </c>
      <c r="J22" s="5">
        <v>0</v>
      </c>
      <c r="K22" s="5">
        <v>442.24</v>
      </c>
      <c r="L22" s="5">
        <v>25</v>
      </c>
      <c r="M22" s="5">
        <v>884.75</v>
      </c>
      <c r="N22" s="6">
        <v>13662.75</v>
      </c>
    </row>
    <row r="23" spans="1:14" x14ac:dyDescent="0.25">
      <c r="A23" s="5">
        <v>12</v>
      </c>
      <c r="B23" s="5" t="s">
        <v>60</v>
      </c>
      <c r="C23" s="5" t="s">
        <v>22</v>
      </c>
      <c r="D23" s="5">
        <v>59950859</v>
      </c>
      <c r="E23" s="5" t="str">
        <f>VLOOKUP(D23,'[1]Nomina personal tramite de pens'!$C$11:$E$48,2,0)</f>
        <v>FEMENINO</v>
      </c>
      <c r="F23" s="6">
        <v>12100</v>
      </c>
      <c r="G23" s="5">
        <v>0</v>
      </c>
      <c r="H23" s="6">
        <v>12100</v>
      </c>
      <c r="I23" s="5">
        <v>347.27</v>
      </c>
      <c r="J23" s="5">
        <v>0</v>
      </c>
      <c r="K23" s="5">
        <v>367.84</v>
      </c>
      <c r="L23" s="5">
        <v>25</v>
      </c>
      <c r="M23" s="5">
        <v>740.11</v>
      </c>
      <c r="N23" s="6">
        <v>11359.89</v>
      </c>
    </row>
    <row r="24" spans="1:14" x14ac:dyDescent="0.25">
      <c r="A24" s="5">
        <v>13</v>
      </c>
      <c r="B24" s="5" t="s">
        <v>39</v>
      </c>
      <c r="C24" s="5" t="s">
        <v>17</v>
      </c>
      <c r="D24" s="5">
        <v>59661555</v>
      </c>
      <c r="E24" s="5" t="str">
        <f>VLOOKUP(D24,'[1]Nomina personal tramite de pens'!$C$11:$E$48,2,0)</f>
        <v>MASCULINO</v>
      </c>
      <c r="F24" s="6">
        <v>11000</v>
      </c>
      <c r="G24" s="5">
        <v>0</v>
      </c>
      <c r="H24" s="6">
        <v>11000</v>
      </c>
      <c r="I24" s="5">
        <v>315.7</v>
      </c>
      <c r="J24" s="5">
        <v>0</v>
      </c>
      <c r="K24" s="5">
        <v>334.4</v>
      </c>
      <c r="L24" s="5">
        <v>25</v>
      </c>
      <c r="M24" s="5">
        <v>675.1</v>
      </c>
      <c r="N24" s="6">
        <v>10324.9</v>
      </c>
    </row>
    <row r="25" spans="1:14" x14ac:dyDescent="0.25">
      <c r="A25" s="5">
        <v>14</v>
      </c>
      <c r="B25" s="5" t="s">
        <v>28</v>
      </c>
      <c r="C25" s="5" t="s">
        <v>15</v>
      </c>
      <c r="D25" s="5">
        <v>59661519</v>
      </c>
      <c r="E25" s="5" t="str">
        <f>VLOOKUP(D25,'[1]Nomina personal tramite de pens'!$C$11:$E$48,2,0)</f>
        <v>MASCULINO</v>
      </c>
      <c r="F25" s="6">
        <v>11000</v>
      </c>
      <c r="G25" s="5">
        <v>0</v>
      </c>
      <c r="H25" s="6">
        <v>11000</v>
      </c>
      <c r="I25" s="5">
        <v>315.7</v>
      </c>
      <c r="J25" s="5">
        <v>0</v>
      </c>
      <c r="K25" s="5">
        <v>334.4</v>
      </c>
      <c r="L25" s="5">
        <v>625</v>
      </c>
      <c r="M25" s="6">
        <v>1275.0999999999999</v>
      </c>
      <c r="N25" s="6">
        <v>9724.9</v>
      </c>
    </row>
    <row r="26" spans="1:14" x14ac:dyDescent="0.25">
      <c r="A26" s="5">
        <v>15</v>
      </c>
      <c r="B26" s="5" t="s">
        <v>50</v>
      </c>
      <c r="C26" s="5" t="s">
        <v>51</v>
      </c>
      <c r="D26" s="5">
        <v>59662440</v>
      </c>
      <c r="E26" s="5" t="str">
        <f>VLOOKUP(D26,'[1]Nomina personal tramite de pens'!$C$11:$E$48,2,0)</f>
        <v>MASCULINO</v>
      </c>
      <c r="F26" s="6">
        <v>10000</v>
      </c>
      <c r="G26" s="5">
        <v>0</v>
      </c>
      <c r="H26" s="6">
        <v>10000</v>
      </c>
      <c r="I26" s="5">
        <v>287</v>
      </c>
      <c r="J26" s="5">
        <v>0</v>
      </c>
      <c r="K26" s="5">
        <v>304</v>
      </c>
      <c r="L26" s="6">
        <v>3596.46</v>
      </c>
      <c r="M26" s="6">
        <v>4187.46</v>
      </c>
      <c r="N26" s="6">
        <v>5812.54</v>
      </c>
    </row>
    <row r="27" spans="1:14" x14ac:dyDescent="0.25">
      <c r="A27" s="5">
        <v>16</v>
      </c>
      <c r="B27" s="5" t="s">
        <v>12</v>
      </c>
      <c r="C27" s="5" t="s">
        <v>13</v>
      </c>
      <c r="D27" s="5">
        <v>57686871</v>
      </c>
      <c r="E27" s="5" t="str">
        <f>VLOOKUP(D27,'[1]Nomina personal tramite de pens'!$C$11:$E$48,2,0)</f>
        <v>MASCULINO</v>
      </c>
      <c r="F27" s="6">
        <v>10000</v>
      </c>
      <c r="G27" s="5">
        <v>0</v>
      </c>
      <c r="H27" s="6">
        <v>10000</v>
      </c>
      <c r="I27" s="5">
        <v>287</v>
      </c>
      <c r="J27" s="5">
        <v>0</v>
      </c>
      <c r="K27" s="5">
        <v>304</v>
      </c>
      <c r="L27" s="6">
        <v>6484.42</v>
      </c>
      <c r="M27" s="6">
        <v>7075.42</v>
      </c>
      <c r="N27" s="6">
        <v>2924.58</v>
      </c>
    </row>
    <row r="28" spans="1:14" x14ac:dyDescent="0.25">
      <c r="A28" s="5">
        <v>17</v>
      </c>
      <c r="B28" s="5" t="s">
        <v>55</v>
      </c>
      <c r="C28" s="5" t="s">
        <v>15</v>
      </c>
      <c r="D28" s="5">
        <v>59664219</v>
      </c>
      <c r="E28" s="5" t="str">
        <f>VLOOKUP(D28,'[1]Nomina personal tramite de pens'!$C$11:$E$48,2,0)</f>
        <v>MASCULINO</v>
      </c>
      <c r="F28" s="6">
        <v>10000</v>
      </c>
      <c r="G28" s="5">
        <v>0</v>
      </c>
      <c r="H28" s="6">
        <v>10000</v>
      </c>
      <c r="I28" s="5">
        <v>287</v>
      </c>
      <c r="J28" s="5">
        <v>0</v>
      </c>
      <c r="K28" s="5">
        <v>304</v>
      </c>
      <c r="L28" s="5">
        <v>793.6</v>
      </c>
      <c r="M28" s="6">
        <v>1384.6</v>
      </c>
      <c r="N28" s="6">
        <v>8615.4</v>
      </c>
    </row>
    <row r="29" spans="1:14" x14ac:dyDescent="0.25">
      <c r="A29" s="5">
        <v>18</v>
      </c>
      <c r="B29" s="5" t="s">
        <v>20</v>
      </c>
      <c r="C29" s="5" t="s">
        <v>17</v>
      </c>
      <c r="D29" s="5">
        <v>59661487</v>
      </c>
      <c r="E29" s="5" t="str">
        <f>VLOOKUP(D29,'[1]Nomina personal tramite de pens'!$C$11:$E$48,2,0)</f>
        <v>FEMENINO</v>
      </c>
      <c r="F29" s="6">
        <v>10000</v>
      </c>
      <c r="G29" s="5">
        <v>0</v>
      </c>
      <c r="H29" s="6">
        <v>10000</v>
      </c>
      <c r="I29" s="5">
        <v>287</v>
      </c>
      <c r="J29" s="5">
        <v>0</v>
      </c>
      <c r="K29" s="5">
        <v>304</v>
      </c>
      <c r="L29" s="5">
        <v>25</v>
      </c>
      <c r="M29" s="5">
        <v>616</v>
      </c>
      <c r="N29" s="6">
        <v>9384</v>
      </c>
    </row>
    <row r="30" spans="1:14" x14ac:dyDescent="0.25">
      <c r="A30" s="5">
        <v>19</v>
      </c>
      <c r="B30" s="5" t="s">
        <v>18</v>
      </c>
      <c r="C30" s="5" t="s">
        <v>17</v>
      </c>
      <c r="D30" s="5">
        <v>59661484</v>
      </c>
      <c r="E30" s="5" t="str">
        <f>VLOOKUP(D30,'[1]Nomina personal tramite de pens'!$C$11:$E$48,2,0)</f>
        <v>FEMENINO</v>
      </c>
      <c r="F30" s="6">
        <v>10000</v>
      </c>
      <c r="G30" s="5">
        <v>0</v>
      </c>
      <c r="H30" s="6">
        <v>10000</v>
      </c>
      <c r="I30" s="5">
        <v>287</v>
      </c>
      <c r="J30" s="5">
        <v>0</v>
      </c>
      <c r="K30" s="5">
        <v>304</v>
      </c>
      <c r="L30" s="5">
        <v>25</v>
      </c>
      <c r="M30" s="5">
        <v>616</v>
      </c>
      <c r="N30" s="6">
        <v>9384</v>
      </c>
    </row>
    <row r="31" spans="1:14" x14ac:dyDescent="0.25">
      <c r="A31" s="5">
        <v>20</v>
      </c>
      <c r="B31" s="5" t="s">
        <v>40</v>
      </c>
      <c r="C31" s="5" t="s">
        <v>17</v>
      </c>
      <c r="D31" s="5">
        <v>59661557</v>
      </c>
      <c r="E31" s="5" t="str">
        <f>VLOOKUP(D31,'[1]Nomina personal tramite de pens'!$C$11:$E$48,2,0)</f>
        <v>FEMENINO</v>
      </c>
      <c r="F31" s="6">
        <v>10000</v>
      </c>
      <c r="G31" s="5">
        <v>0</v>
      </c>
      <c r="H31" s="6">
        <v>10000</v>
      </c>
      <c r="I31" s="5">
        <v>287</v>
      </c>
      <c r="J31" s="5">
        <v>0</v>
      </c>
      <c r="K31" s="5">
        <v>304</v>
      </c>
      <c r="L31" s="6">
        <v>7419.72</v>
      </c>
      <c r="M31" s="6">
        <v>8010.72</v>
      </c>
      <c r="N31" s="6">
        <v>1989.28</v>
      </c>
    </row>
    <row r="32" spans="1:14" x14ac:dyDescent="0.25">
      <c r="A32" s="5">
        <v>21</v>
      </c>
      <c r="B32" s="5" t="s">
        <v>33</v>
      </c>
      <c r="C32" s="5" t="s">
        <v>34</v>
      </c>
      <c r="D32" s="5">
        <v>59661539</v>
      </c>
      <c r="E32" s="5" t="str">
        <f>VLOOKUP(D32,'[1]Nomina personal tramite de pens'!$C$11:$E$48,2,0)</f>
        <v>FEMENINO</v>
      </c>
      <c r="F32" s="6">
        <v>10000</v>
      </c>
      <c r="G32" s="5">
        <v>0</v>
      </c>
      <c r="H32" s="6">
        <v>10000</v>
      </c>
      <c r="I32" s="5">
        <v>287</v>
      </c>
      <c r="J32" s="5">
        <v>0</v>
      </c>
      <c r="K32" s="5">
        <v>304</v>
      </c>
      <c r="L32" s="5">
        <v>25</v>
      </c>
      <c r="M32" s="5">
        <v>616</v>
      </c>
      <c r="N32" s="6">
        <v>9384</v>
      </c>
    </row>
    <row r="33" spans="1:14" x14ac:dyDescent="0.25">
      <c r="A33" s="5">
        <v>22</v>
      </c>
      <c r="B33" s="5" t="s">
        <v>19</v>
      </c>
      <c r="C33" s="5" t="s">
        <v>17</v>
      </c>
      <c r="D33" s="5">
        <v>59661485</v>
      </c>
      <c r="E33" s="5" t="str">
        <f>VLOOKUP(D33,'[1]Nomina personal tramite de pens'!$C$11:$E$48,2,0)</f>
        <v>MASCULINO</v>
      </c>
      <c r="F33" s="6">
        <v>10000</v>
      </c>
      <c r="G33" s="5">
        <v>0</v>
      </c>
      <c r="H33" s="6">
        <v>10000</v>
      </c>
      <c r="I33" s="5">
        <v>287</v>
      </c>
      <c r="J33" s="5">
        <v>0</v>
      </c>
      <c r="K33" s="5">
        <v>304</v>
      </c>
      <c r="L33" s="5">
        <v>25</v>
      </c>
      <c r="M33" s="5">
        <v>616</v>
      </c>
      <c r="N33" s="6">
        <v>9384</v>
      </c>
    </row>
    <row r="34" spans="1:14" x14ac:dyDescent="0.25">
      <c r="A34" s="5">
        <v>23</v>
      </c>
      <c r="B34" s="5" t="s">
        <v>62</v>
      </c>
      <c r="C34" s="5" t="s">
        <v>36</v>
      </c>
      <c r="D34" s="5">
        <v>60670791</v>
      </c>
      <c r="E34" s="5" t="str">
        <f>VLOOKUP(D34,'[1]Nomina personal tramite de pens'!$C$11:$E$48,2,0)</f>
        <v>FEMENINO</v>
      </c>
      <c r="F34" s="6">
        <v>10000</v>
      </c>
      <c r="G34" s="5">
        <v>0</v>
      </c>
      <c r="H34" s="6">
        <v>10000</v>
      </c>
      <c r="I34" s="5">
        <v>287</v>
      </c>
      <c r="J34" s="5">
        <v>0</v>
      </c>
      <c r="K34" s="5">
        <v>304</v>
      </c>
      <c r="L34" s="6">
        <v>2125</v>
      </c>
      <c r="M34" s="6">
        <v>2716</v>
      </c>
      <c r="N34" s="6">
        <v>7284</v>
      </c>
    </row>
    <row r="35" spans="1:14" x14ac:dyDescent="0.25">
      <c r="A35" s="5">
        <v>24</v>
      </c>
      <c r="B35" s="5" t="s">
        <v>21</v>
      </c>
      <c r="C35" s="5" t="s">
        <v>22</v>
      </c>
      <c r="D35" s="5">
        <v>59661489</v>
      </c>
      <c r="E35" s="5" t="str">
        <f>VLOOKUP(D35,'[1]Nomina personal tramite de pens'!$C$11:$E$48,2,0)</f>
        <v>FEMENINO</v>
      </c>
      <c r="F35" s="6">
        <v>10000</v>
      </c>
      <c r="G35" s="5">
        <v>0</v>
      </c>
      <c r="H35" s="6">
        <v>10000</v>
      </c>
      <c r="I35" s="5">
        <v>287</v>
      </c>
      <c r="J35" s="5">
        <v>0</v>
      </c>
      <c r="K35" s="5">
        <v>304</v>
      </c>
      <c r="L35" s="5">
        <v>25</v>
      </c>
      <c r="M35" s="5">
        <v>616</v>
      </c>
      <c r="N35" s="6">
        <v>9384</v>
      </c>
    </row>
    <row r="36" spans="1:14" x14ac:dyDescent="0.25">
      <c r="A36" s="5">
        <v>25</v>
      </c>
      <c r="B36" s="5" t="s">
        <v>23</v>
      </c>
      <c r="C36" s="5" t="s">
        <v>17</v>
      </c>
      <c r="D36" s="5">
        <v>59661511</v>
      </c>
      <c r="E36" s="5" t="str">
        <f>VLOOKUP(D36,'[1]Nomina personal tramite de pens'!$C$11:$E$48,2,0)</f>
        <v>FEMENINO</v>
      </c>
      <c r="F36" s="6">
        <v>10000</v>
      </c>
      <c r="G36" s="5">
        <v>0</v>
      </c>
      <c r="H36" s="6">
        <v>10000</v>
      </c>
      <c r="I36" s="5">
        <v>287</v>
      </c>
      <c r="J36" s="5">
        <v>0</v>
      </c>
      <c r="K36" s="5">
        <v>304</v>
      </c>
      <c r="L36" s="5">
        <v>25</v>
      </c>
      <c r="M36" s="5">
        <v>616</v>
      </c>
      <c r="N36" s="6">
        <v>9384</v>
      </c>
    </row>
    <row r="37" spans="1:14" x14ac:dyDescent="0.25">
      <c r="A37" s="5">
        <v>26</v>
      </c>
      <c r="B37" s="5" t="s">
        <v>61</v>
      </c>
      <c r="C37" s="5" t="s">
        <v>22</v>
      </c>
      <c r="D37" s="5">
        <v>60010775</v>
      </c>
      <c r="E37" s="5" t="str">
        <f>VLOOKUP(D37,'[1]Nomina personal tramite de pens'!$C$11:$E$48,2,0)</f>
        <v>FEMENINO</v>
      </c>
      <c r="F37" s="6">
        <v>10000</v>
      </c>
      <c r="G37" s="5">
        <v>0</v>
      </c>
      <c r="H37" s="6">
        <v>10000</v>
      </c>
      <c r="I37" s="5">
        <v>287</v>
      </c>
      <c r="J37" s="5">
        <v>0</v>
      </c>
      <c r="K37" s="5">
        <v>304</v>
      </c>
      <c r="L37" s="6">
        <v>1562.2</v>
      </c>
      <c r="M37" s="6">
        <v>2153.1999999999998</v>
      </c>
      <c r="N37" s="6">
        <v>7846.8</v>
      </c>
    </row>
    <row r="38" spans="1:14" x14ac:dyDescent="0.25">
      <c r="A38" s="5">
        <v>27</v>
      </c>
      <c r="B38" s="5" t="s">
        <v>25</v>
      </c>
      <c r="C38" s="5" t="s">
        <v>22</v>
      </c>
      <c r="D38" s="5">
        <v>59661515</v>
      </c>
      <c r="E38" s="5" t="str">
        <f>VLOOKUP(D38,'[1]Nomina personal tramite de pens'!$C$11:$E$48,2,0)</f>
        <v>MASCULINO</v>
      </c>
      <c r="F38" s="6">
        <v>10000</v>
      </c>
      <c r="G38" s="5">
        <v>0</v>
      </c>
      <c r="H38" s="6">
        <v>10000</v>
      </c>
      <c r="I38" s="5">
        <v>287</v>
      </c>
      <c r="J38" s="5">
        <v>0</v>
      </c>
      <c r="K38" s="5">
        <v>304</v>
      </c>
      <c r="L38" s="5">
        <v>25</v>
      </c>
      <c r="M38" s="5">
        <v>616</v>
      </c>
      <c r="N38" s="6">
        <v>9384</v>
      </c>
    </row>
    <row r="39" spans="1:14" x14ac:dyDescent="0.25">
      <c r="A39" s="5">
        <v>28</v>
      </c>
      <c r="B39" s="5" t="s">
        <v>37</v>
      </c>
      <c r="C39" s="5" t="s">
        <v>22</v>
      </c>
      <c r="D39" s="5">
        <v>59661546</v>
      </c>
      <c r="E39" s="5" t="str">
        <f>VLOOKUP(D39,'[1]Nomina personal tramite de pens'!$C$11:$E$48,2,0)</f>
        <v>FEMENINO</v>
      </c>
      <c r="F39" s="6">
        <v>10000</v>
      </c>
      <c r="G39" s="5">
        <v>0</v>
      </c>
      <c r="H39" s="6">
        <v>10000</v>
      </c>
      <c r="I39" s="5">
        <v>287</v>
      </c>
      <c r="J39" s="5">
        <v>0</v>
      </c>
      <c r="K39" s="5">
        <v>304</v>
      </c>
      <c r="L39" s="5">
        <v>425</v>
      </c>
      <c r="M39" s="6">
        <v>1016</v>
      </c>
      <c r="N39" s="6">
        <v>8984</v>
      </c>
    </row>
    <row r="40" spans="1:14" x14ac:dyDescent="0.25">
      <c r="A40" s="5">
        <v>29</v>
      </c>
      <c r="B40" s="5" t="s">
        <v>42</v>
      </c>
      <c r="C40" s="5" t="s">
        <v>43</v>
      </c>
      <c r="D40" s="5">
        <v>59661564</v>
      </c>
      <c r="E40" s="5" t="str">
        <f>VLOOKUP(D40,'[1]Nomina personal tramite de pens'!$C$11:$E$48,2,0)</f>
        <v>FEMENINO</v>
      </c>
      <c r="F40" s="6">
        <v>10000</v>
      </c>
      <c r="G40" s="5">
        <v>0</v>
      </c>
      <c r="H40" s="6">
        <v>10000</v>
      </c>
      <c r="I40" s="5">
        <v>287</v>
      </c>
      <c r="J40" s="5">
        <v>0</v>
      </c>
      <c r="K40" s="5">
        <v>304</v>
      </c>
      <c r="L40" s="5">
        <v>25</v>
      </c>
      <c r="M40" s="5">
        <v>616</v>
      </c>
      <c r="N40" s="6">
        <v>9384</v>
      </c>
    </row>
    <row r="41" spans="1:14" x14ac:dyDescent="0.25">
      <c r="A41" s="5">
        <v>30</v>
      </c>
      <c r="B41" s="5" t="s">
        <v>41</v>
      </c>
      <c r="C41" s="5" t="s">
        <v>13</v>
      </c>
      <c r="D41" s="5">
        <v>59661562</v>
      </c>
      <c r="E41" s="5" t="str">
        <f>VLOOKUP(D41,'[1]Nomina personal tramite de pens'!$C$11:$E$48,2,0)</f>
        <v>MASCULINO</v>
      </c>
      <c r="F41" s="6">
        <v>10000</v>
      </c>
      <c r="G41" s="5">
        <v>0</v>
      </c>
      <c r="H41" s="6">
        <v>10000</v>
      </c>
      <c r="I41" s="5">
        <v>287</v>
      </c>
      <c r="J41" s="5">
        <v>0</v>
      </c>
      <c r="K41" s="5">
        <v>304</v>
      </c>
      <c r="L41" s="5">
        <v>490</v>
      </c>
      <c r="M41" s="6">
        <v>1081</v>
      </c>
      <c r="N41" s="6">
        <v>8919</v>
      </c>
    </row>
    <row r="42" spans="1:14" x14ac:dyDescent="0.25">
      <c r="A42" s="5">
        <v>31</v>
      </c>
      <c r="B42" s="5" t="s">
        <v>44</v>
      </c>
      <c r="C42" s="5" t="s">
        <v>45</v>
      </c>
      <c r="D42" s="5">
        <v>59661568</v>
      </c>
      <c r="E42" s="5" t="str">
        <f>VLOOKUP(D42,'[1]Nomina personal tramite de pens'!$C$11:$E$48,2,0)</f>
        <v>MASCULINO</v>
      </c>
      <c r="F42" s="6">
        <v>10000</v>
      </c>
      <c r="G42" s="5">
        <v>0</v>
      </c>
      <c r="H42" s="6">
        <v>10000</v>
      </c>
      <c r="I42" s="5">
        <v>287</v>
      </c>
      <c r="J42" s="5">
        <v>0</v>
      </c>
      <c r="K42" s="5">
        <v>304</v>
      </c>
      <c r="L42" s="5">
        <v>25</v>
      </c>
      <c r="M42" s="5">
        <v>616</v>
      </c>
      <c r="N42" s="6">
        <v>9384</v>
      </c>
    </row>
    <row r="43" spans="1:14" x14ac:dyDescent="0.25">
      <c r="A43" s="5">
        <v>32</v>
      </c>
      <c r="B43" s="5" t="s">
        <v>16</v>
      </c>
      <c r="C43" s="5" t="s">
        <v>17</v>
      </c>
      <c r="D43" s="5">
        <v>59661479</v>
      </c>
      <c r="E43" s="5" t="str">
        <f>VLOOKUP(D43,'[1]Nomina personal tramite de pens'!$C$11:$E$48,2,0)</f>
        <v>MASCULINO</v>
      </c>
      <c r="F43" s="6">
        <v>10000</v>
      </c>
      <c r="G43" s="5">
        <v>0</v>
      </c>
      <c r="H43" s="6">
        <v>10000</v>
      </c>
      <c r="I43" s="5">
        <v>287</v>
      </c>
      <c r="J43" s="5">
        <v>0</v>
      </c>
      <c r="K43" s="5">
        <v>304</v>
      </c>
      <c r="L43" s="5">
        <v>25</v>
      </c>
      <c r="M43" s="5">
        <v>616</v>
      </c>
      <c r="N43" s="6">
        <v>9384</v>
      </c>
    </row>
    <row r="44" spans="1:14" x14ac:dyDescent="0.25">
      <c r="A44" s="5">
        <v>33</v>
      </c>
      <c r="B44" s="5" t="s">
        <v>54</v>
      </c>
      <c r="C44" s="5" t="s">
        <v>13</v>
      </c>
      <c r="D44" s="5">
        <v>59663644</v>
      </c>
      <c r="E44" s="5" t="str">
        <f>VLOOKUP(D44,'[1]Nomina personal tramite de pens'!$C$11:$E$48,2,0)</f>
        <v>FEMENINO</v>
      </c>
      <c r="F44" s="6">
        <v>10000</v>
      </c>
      <c r="G44" s="5">
        <v>0</v>
      </c>
      <c r="H44" s="6">
        <v>10000</v>
      </c>
      <c r="I44" s="5">
        <v>287</v>
      </c>
      <c r="J44" s="5">
        <v>0</v>
      </c>
      <c r="K44" s="5">
        <v>304</v>
      </c>
      <c r="L44" s="6">
        <v>6150</v>
      </c>
      <c r="M44" s="6">
        <v>6741</v>
      </c>
      <c r="N44" s="6">
        <v>3259</v>
      </c>
    </row>
    <row r="45" spans="1:14" x14ac:dyDescent="0.25">
      <c r="A45" s="5">
        <v>34</v>
      </c>
      <c r="B45" s="5" t="s">
        <v>35</v>
      </c>
      <c r="C45" s="5" t="s">
        <v>36</v>
      </c>
      <c r="D45" s="5">
        <v>59661545</v>
      </c>
      <c r="E45" s="5" t="str">
        <f>VLOOKUP(D45,'[1]Nomina personal tramite de pens'!$C$11:$E$48,2,0)</f>
        <v>MASCULINO</v>
      </c>
      <c r="F45" s="6">
        <v>10000</v>
      </c>
      <c r="G45" s="5">
        <v>0</v>
      </c>
      <c r="H45" s="6">
        <v>10000</v>
      </c>
      <c r="I45" s="5">
        <v>287</v>
      </c>
      <c r="J45" s="5">
        <v>0</v>
      </c>
      <c r="K45" s="5">
        <v>304</v>
      </c>
      <c r="L45" s="5">
        <v>25</v>
      </c>
      <c r="M45" s="5">
        <v>616</v>
      </c>
      <c r="N45" s="6">
        <v>9384</v>
      </c>
    </row>
    <row r="46" spans="1:14" x14ac:dyDescent="0.25">
      <c r="A46" s="5">
        <v>35</v>
      </c>
      <c r="B46" s="5" t="s">
        <v>14</v>
      </c>
      <c r="C46" s="5" t="s">
        <v>15</v>
      </c>
      <c r="D46" s="5">
        <v>59661478</v>
      </c>
      <c r="E46" s="5" t="str">
        <f>VLOOKUP(D46,'[1]Nomina personal tramite de pens'!$C$11:$E$48,2,0)</f>
        <v>MASCULINO</v>
      </c>
      <c r="F46" s="6">
        <v>10000</v>
      </c>
      <c r="G46" s="5">
        <v>0</v>
      </c>
      <c r="H46" s="6">
        <v>10000</v>
      </c>
      <c r="I46" s="5">
        <v>287</v>
      </c>
      <c r="J46" s="5">
        <v>0</v>
      </c>
      <c r="K46" s="5">
        <v>304</v>
      </c>
      <c r="L46" s="5">
        <v>25</v>
      </c>
      <c r="M46" s="5">
        <v>616</v>
      </c>
      <c r="N46" s="6">
        <v>9384</v>
      </c>
    </row>
    <row r="47" spans="1:14" x14ac:dyDescent="0.25">
      <c r="A47" s="5">
        <v>36</v>
      </c>
      <c r="B47" s="5" t="s">
        <v>48</v>
      </c>
      <c r="C47" s="5" t="s">
        <v>49</v>
      </c>
      <c r="D47" s="5">
        <v>59661576</v>
      </c>
      <c r="E47" s="5" t="str">
        <f>VLOOKUP(D47,'[1]Nomina personal tramite de pens'!$C$11:$E$48,2,0)</f>
        <v>MASCULINO</v>
      </c>
      <c r="F47" s="6">
        <v>10000</v>
      </c>
      <c r="G47" s="5">
        <v>0</v>
      </c>
      <c r="H47" s="6">
        <v>10000</v>
      </c>
      <c r="I47" s="5">
        <v>287</v>
      </c>
      <c r="J47" s="5">
        <v>0</v>
      </c>
      <c r="K47" s="5">
        <v>304</v>
      </c>
      <c r="L47" s="5">
        <v>25</v>
      </c>
      <c r="M47" s="5">
        <v>616</v>
      </c>
      <c r="N47" s="6">
        <v>9384</v>
      </c>
    </row>
    <row r="48" spans="1:14" x14ac:dyDescent="0.25">
      <c r="A48" s="8"/>
      <c r="B48" s="12" t="s">
        <v>66</v>
      </c>
      <c r="C48" s="12"/>
      <c r="D48" s="12"/>
      <c r="E48" s="9"/>
      <c r="F48" s="10">
        <f>SUM(F12:F47)</f>
        <v>531338.05000000005</v>
      </c>
      <c r="G48" s="10">
        <f t="shared" ref="G48:N48" si="0">SUM(G12:G47)</f>
        <v>0</v>
      </c>
      <c r="H48" s="10">
        <f t="shared" si="0"/>
        <v>531338.05000000005</v>
      </c>
      <c r="I48" s="10">
        <f t="shared" si="0"/>
        <v>15249.400000000003</v>
      </c>
      <c r="J48" s="10">
        <f t="shared" si="0"/>
        <v>3184.19</v>
      </c>
      <c r="K48" s="10">
        <f t="shared" si="0"/>
        <v>16152.68</v>
      </c>
      <c r="L48" s="10">
        <f t="shared" si="0"/>
        <v>59055.999999999993</v>
      </c>
      <c r="M48" s="10">
        <f t="shared" si="0"/>
        <v>93642.27</v>
      </c>
      <c r="N48" s="10">
        <f t="shared" si="0"/>
        <v>437695.78</v>
      </c>
    </row>
    <row r="50" spans="2:2" x14ac:dyDescent="0.25">
      <c r="B50" t="s">
        <v>70</v>
      </c>
    </row>
    <row r="51" spans="2:2" x14ac:dyDescent="0.25">
      <c r="B51" t="s">
        <v>71</v>
      </c>
    </row>
  </sheetData>
  <sortState ref="A12:N47">
    <sortCondition descending="1" ref="F12:F47"/>
  </sortState>
  <mergeCells count="3">
    <mergeCell ref="B48:D48"/>
    <mergeCell ref="B7:N7"/>
    <mergeCell ref="B8:N8"/>
  </mergeCells>
  <pageMargins left="0.7" right="0.7" top="0.75" bottom="0.75" header="0.3" footer="0.3"/>
  <pageSetup scale="4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personal tramite de pens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Maximiliano Romero Alcantara</dc:creator>
  <cp:lastModifiedBy>Cecilia Guzman</cp:lastModifiedBy>
  <cp:lastPrinted>2023-02-08T12:54:46Z</cp:lastPrinted>
  <dcterms:created xsi:type="dcterms:W3CDTF">2023-02-02T18:58:34Z</dcterms:created>
  <dcterms:modified xsi:type="dcterms:W3CDTF">2025-06-06T16:57:42Z</dcterms:modified>
</cp:coreProperties>
</file>