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9" i="1" l="1"/>
  <c r="F569" i="1"/>
  <c r="G531" i="1"/>
  <c r="F531" i="1"/>
  <c r="G471" i="1"/>
  <c r="F471" i="1"/>
  <c r="G456" i="1"/>
  <c r="H438" i="1"/>
  <c r="F438" i="1"/>
  <c r="G426" i="1"/>
  <c r="F426" i="1"/>
  <c r="F417" i="1"/>
  <c r="H412" i="1" l="1"/>
  <c r="F412" i="1"/>
  <c r="G388" i="1"/>
  <c r="F388" i="1"/>
  <c r="G375" i="1"/>
  <c r="G339" i="1"/>
  <c r="F339" i="1"/>
  <c r="G309" i="1"/>
  <c r="H275" i="1"/>
  <c r="F275" i="1"/>
  <c r="H279" i="1"/>
  <c r="F279" i="1"/>
  <c r="H243" i="1"/>
  <c r="F243" i="1"/>
  <c r="H236" i="1"/>
  <c r="F236" i="1"/>
  <c r="H229" i="1"/>
  <c r="F229" i="1"/>
  <c r="G222" i="1"/>
  <c r="F222" i="1"/>
  <c r="F209" i="1"/>
  <c r="H182" i="1"/>
  <c r="G182" i="1"/>
  <c r="F182" i="1"/>
  <c r="G163" i="1"/>
  <c r="F163" i="1"/>
  <c r="G155" i="1"/>
  <c r="F155" i="1"/>
  <c r="F138" i="1"/>
  <c r="F133" i="1"/>
  <c r="F117" i="1"/>
  <c r="F309" i="1"/>
  <c r="H548" i="1"/>
  <c r="F548" i="1"/>
  <c r="H518" i="1"/>
  <c r="F518" i="1"/>
  <c r="G442" i="1"/>
  <c r="H442" i="1"/>
  <c r="F442" i="1"/>
  <c r="G438" i="1"/>
  <c r="F375" i="1"/>
  <c r="G543" i="1" l="1"/>
  <c r="G569" i="1" l="1"/>
  <c r="H560" i="1"/>
  <c r="G560" i="1"/>
  <c r="G556" i="1"/>
  <c r="F560" i="1"/>
  <c r="F543" i="1"/>
  <c r="H539" i="1"/>
  <c r="H526" i="1"/>
  <c r="G539" i="1"/>
  <c r="G526" i="1"/>
  <c r="F539" i="1"/>
  <c r="F526" i="1"/>
  <c r="G518" i="1"/>
  <c r="H506" i="1"/>
  <c r="H514" i="1"/>
  <c r="H510" i="1"/>
  <c r="G506" i="1"/>
  <c r="G514" i="1"/>
  <c r="F514" i="1"/>
  <c r="G510" i="1"/>
  <c r="F510" i="1"/>
  <c r="F506" i="1"/>
  <c r="H499" i="1"/>
  <c r="H494" i="1"/>
  <c r="G499" i="1"/>
  <c r="G494" i="1"/>
  <c r="F499" i="1"/>
  <c r="F494" i="1"/>
  <c r="H480" i="1"/>
  <c r="G480" i="1"/>
  <c r="F480" i="1"/>
  <c r="H466" i="1"/>
  <c r="G466" i="1"/>
  <c r="F466" i="1"/>
  <c r="H461" i="1"/>
  <c r="F461" i="1"/>
  <c r="H452" i="1"/>
  <c r="G452" i="1"/>
  <c r="F452" i="1"/>
  <c r="H448" i="1"/>
  <c r="F448" i="1"/>
  <c r="G430" i="1"/>
  <c r="H430" i="1"/>
  <c r="F430" i="1"/>
  <c r="H421" i="1"/>
  <c r="G421" i="1"/>
  <c r="F421" i="1"/>
  <c r="H402" i="1" l="1"/>
  <c r="G402" i="1"/>
  <c r="F402" i="1"/>
  <c r="H383" i="1"/>
  <c r="G383" i="1"/>
  <c r="F383" i="1"/>
  <c r="H366" i="1"/>
  <c r="F366" i="1"/>
  <c r="H362" i="1"/>
  <c r="G362" i="1"/>
  <c r="F362" i="1"/>
  <c r="H348" i="1"/>
  <c r="G348" i="1"/>
  <c r="F348" i="1"/>
  <c r="H333" i="1"/>
  <c r="G333" i="1"/>
  <c r="H289" i="1"/>
  <c r="G289" i="1"/>
  <c r="F289" i="1"/>
  <c r="G275" i="1"/>
  <c r="H269" i="1" l="1"/>
  <c r="F269" i="1"/>
  <c r="F258" i="1"/>
  <c r="H249" i="1"/>
  <c r="G249" i="1"/>
  <c r="F249" i="1"/>
  <c r="G236" i="1"/>
  <c r="G216" i="1"/>
  <c r="H216" i="1"/>
  <c r="F216" i="1"/>
  <c r="H204" i="1"/>
  <c r="F204" i="1"/>
  <c r="H188" i="1"/>
  <c r="F188" i="1"/>
  <c r="H144" i="1"/>
  <c r="F144" i="1"/>
  <c r="H128" i="1"/>
  <c r="G128" i="1"/>
  <c r="G133" i="1" s="1"/>
  <c r="G572" i="1" s="1"/>
  <c r="F128" i="1"/>
  <c r="H112" i="1"/>
  <c r="G112" i="1"/>
  <c r="F112" i="1"/>
  <c r="H98" i="1"/>
  <c r="G98" i="1"/>
  <c r="F98" i="1"/>
  <c r="H89" i="1"/>
  <c r="G89" i="1"/>
  <c r="F89" i="1"/>
  <c r="H71" i="1"/>
  <c r="G71" i="1"/>
  <c r="F71" i="1"/>
  <c r="H58" i="1"/>
  <c r="G58" i="1"/>
  <c r="F58" i="1"/>
  <c r="H53" i="1"/>
  <c r="G53" i="1"/>
  <c r="F53" i="1"/>
  <c r="H39" i="1"/>
  <c r="G39" i="1"/>
  <c r="F39" i="1"/>
  <c r="H16" i="1" l="1"/>
  <c r="H572" i="1" s="1"/>
  <c r="G16" i="1"/>
  <c r="F16" i="1"/>
  <c r="F572" i="1" s="1"/>
</calcChain>
</file>

<file path=xl/sharedStrings.xml><?xml version="1.0" encoding="utf-8"?>
<sst xmlns="http://schemas.openxmlformats.org/spreadsheetml/2006/main" count="1498" uniqueCount="581">
  <si>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</si>
  <si>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</si>
  <si>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</si>
  <si>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</si>
  <si>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</si>
  <si>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</si>
  <si>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</si>
  <si>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</si>
  <si>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</si>
  <si>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ESTADO DE CUENTAS SUPLIDORES</t>
  </si>
  <si>
    <t>Fecha Cod</t>
  </si>
  <si>
    <t>Cta Auxiliar 0601000190 ABASTECIMIENTOS COMERCIALES FJJ, SRL</t>
  </si>
  <si>
    <t>Documento</t>
  </si>
  <si>
    <t>Total Auxiliar</t>
  </si>
  <si>
    <t>A010010011500000323</t>
  </si>
  <si>
    <t>A010010011500000216</t>
  </si>
  <si>
    <t>A010010011500000184</t>
  </si>
  <si>
    <t>ABASTECIMIENTOS COMERCIAL</t>
  </si>
  <si>
    <t>UTENCILIOS DE LIMPIEZA</t>
  </si>
  <si>
    <t>PENDIENTE</t>
  </si>
  <si>
    <t>Cta Auxiliar 0601000601 ALONZO JESUS SANTANA PEREZ</t>
  </si>
  <si>
    <t>ALONZO JESUS SANTANA</t>
  </si>
  <si>
    <t>ALQUILER DE EDIFICIO</t>
  </si>
  <si>
    <t>SALDA</t>
  </si>
  <si>
    <t>B1500000017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</si>
  <si>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</si>
  <si>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</si>
  <si>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</si>
  <si>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</si>
  <si>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</si>
  <si>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</si>
  <si>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</si>
  <si>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</si>
  <si>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</si>
  <si>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AMERILOGIC, SRL</t>
  </si>
  <si>
    <t>ALIMENTOS PARA PERSONAS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</si>
  <si>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</si>
  <si>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</si>
  <si>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</si>
  <si>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</si>
  <si>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</si>
  <si>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</si>
  <si>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</si>
  <si>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</si>
  <si>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</si>
  <si>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</si>
  <si>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</si>
  <si>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</si>
  <si>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</si>
  <si>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</si>
  <si>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</si>
  <si>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</si>
  <si>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</si>
  <si>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</si>
  <si>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Cta Auxiliar 0601000110 CARIBE SERVICIOS DE INFORMACION DOMINICANA</t>
  </si>
  <si>
    <t>A010010011500001088</t>
  </si>
  <si>
    <t>A010010011500001128</t>
  </si>
  <si>
    <t>CARIBE SER DE INFOR DOMINICANA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</si>
  <si>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</si>
  <si>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</si>
  <si>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</si>
  <si>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</si>
  <si>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</si>
  <si>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</si>
  <si>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</si>
  <si>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</si>
  <si>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</si>
  <si>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</si>
  <si>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</si>
  <si>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</si>
  <si>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</si>
  <si>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</si>
  <si>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</si>
  <si>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</si>
  <si>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</si>
  <si>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</si>
  <si>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</si>
  <si>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Cta Auxiliar 0601000242 CASA JARABACOA, SRL</t>
  </si>
  <si>
    <t>A010010011500001016</t>
  </si>
  <si>
    <t>A010010011500001027</t>
  </si>
  <si>
    <t>CASA JARABACOA S,R,L</t>
  </si>
  <si>
    <t>Paq. AZUCAR y café</t>
  </si>
  <si>
    <t>Cta Auxiliar 0601000517 CENTRO AUTOMOTRIZ REMESA SRL</t>
  </si>
  <si>
    <t>B1500001553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</si>
  <si>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</si>
  <si>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</si>
  <si>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</si>
  <si>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</si>
  <si>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</si>
  <si>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</si>
  <si>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</si>
  <si>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</si>
  <si>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</si>
  <si>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</si>
  <si>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CENTRO AUTOMOTRIZ REMESA SRL</t>
  </si>
  <si>
    <t>MANTENIMIENTO DE VEHICULO</t>
  </si>
  <si>
    <t>Cta Auxiliar 0601000170 COMEDORES ECONOMICO DEL ESTADO</t>
  </si>
  <si>
    <t>A010010011500000538</t>
  </si>
  <si>
    <t>A010010011500000523</t>
  </si>
  <si>
    <t>A010010011500000555</t>
  </si>
  <si>
    <t>A010010011500000571</t>
  </si>
  <si>
    <t>COMEDORES ECONOM DEL ESTADO</t>
  </si>
  <si>
    <t>INGRESO RACIONES DE COMIDAS</t>
  </si>
  <si>
    <t>OTRO SERVICIOS TECNICOS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</si>
  <si>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</si>
  <si>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</si>
  <si>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</si>
  <si>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</si>
  <si>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</si>
  <si>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</si>
  <si>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</si>
  <si>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</si>
  <si>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0601000249 DKOLOR</t>
  </si>
  <si>
    <t>DKOLOR</t>
  </si>
  <si>
    <t>Cta Auxiliar 0601000314 DELTA COMERCIAL</t>
  </si>
  <si>
    <t>B1500009988</t>
  </si>
  <si>
    <t>B1500015911</t>
  </si>
  <si>
    <t>B1500015912</t>
  </si>
  <si>
    <t>DELTA COMERCIAL</t>
  </si>
  <si>
    <t>REPARACION Y MANT DE EQUIPOS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</si>
  <si>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</si>
  <si>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</si>
  <si>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</si>
  <si>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</si>
  <si>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</si>
  <si>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</si>
  <si>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</si>
  <si>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</si>
  <si>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</si>
  <si>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</si>
  <si>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</si>
  <si>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</si>
  <si>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</si>
  <si>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</si>
  <si>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</si>
  <si>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</si>
  <si>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</si>
  <si>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</si>
  <si>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</si>
  <si>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</si>
  <si>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</si>
  <si>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</si>
  <si>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</si>
  <si>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</si>
  <si>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</si>
  <si>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</si>
  <si>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</si>
  <si>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</si>
  <si>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</si>
  <si>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</si>
  <si>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SERVICIOS JURIDICOS</t>
  </si>
  <si>
    <t xml:space="preserve">Cta Auxiliar 0601000033 EDITORA HOY C. POR A. </t>
  </si>
  <si>
    <t>B1500003538</t>
  </si>
  <si>
    <t>EDITORA EL NUEVO DIARIO</t>
  </si>
  <si>
    <t>LIBROS REVISTAS Y PERIODICOS</t>
  </si>
  <si>
    <t>Cta Auxiliar 0601000088 EDITORA EL NUEVO DIARIO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</si>
  <si>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</si>
  <si>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</si>
  <si>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</si>
  <si>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</si>
  <si>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</si>
  <si>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</si>
  <si>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</si>
  <si>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</si>
  <si>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</si>
  <si>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</si>
  <si>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</si>
  <si>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Cta Auxiliar 0601000076 EUDOM EQUIPAMIENTOS URBANOS</t>
  </si>
  <si>
    <t>A100100115000000001</t>
  </si>
  <si>
    <t>A100100115000000003</t>
  </si>
  <si>
    <t>EUDOM EQUIPAMIENTOS URBANOS</t>
  </si>
  <si>
    <t xml:space="preserve">OBRAS CIVIL </t>
  </si>
  <si>
    <t>Cta Auxiliar 0601000149 F &amp; F SERVIS EIRL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</si>
  <si>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</si>
  <si>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</si>
  <si>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</si>
  <si>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</si>
  <si>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</si>
  <si>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</si>
  <si>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</si>
  <si>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</si>
  <si>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</si>
  <si>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</si>
  <si>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</si>
  <si>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</si>
  <si>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Cta Auxiliar 0601000100 GPSOLUTION,S.A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</si>
  <si>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</si>
  <si>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</si>
  <si>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</si>
  <si>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</si>
  <si>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</si>
  <si>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</si>
  <si>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</si>
  <si>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GPSOLUTION S.A</t>
  </si>
  <si>
    <t>SERVICIO DE TRACKING VEHICULAR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</si>
  <si>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</si>
  <si>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</si>
  <si>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</si>
  <si>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</si>
  <si>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</si>
  <si>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</si>
  <si>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</si>
  <si>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</si>
  <si>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</si>
  <si>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</si>
  <si>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B1500002327</t>
  </si>
  <si>
    <t>B1500002326</t>
  </si>
  <si>
    <t>HYLSA</t>
  </si>
  <si>
    <t>OTROS SERVICIOS PROFESIONALES</t>
  </si>
  <si>
    <t>A010010011500000089</t>
  </si>
  <si>
    <t>A010010011500000088</t>
  </si>
  <si>
    <t>A010010011500000080</t>
  </si>
  <si>
    <t>INMOBILIARIA VALERA. TEJEDA SRL</t>
  </si>
  <si>
    <t>MATERIALES DE PINTURA</t>
  </si>
  <si>
    <t>MATERIALES DE PINTURA DE VEHICULO</t>
  </si>
  <si>
    <t>B1500000623</t>
  </si>
  <si>
    <t>INSTITUTO POSTAL DOMINICANO</t>
  </si>
  <si>
    <t>OTROS SERV TECNICOS PROFESIONALES</t>
  </si>
  <si>
    <t>A010010011500004488</t>
  </si>
  <si>
    <t>LUDISA,S.R.L.</t>
  </si>
  <si>
    <t>MANTENIMIENTO Y REPARACION DE VEHICULO</t>
  </si>
  <si>
    <t>A010010011500000396</t>
  </si>
  <si>
    <t>MAGRAF</t>
  </si>
  <si>
    <t>VOLANTES, CAJAS Y STICKERS</t>
  </si>
  <si>
    <t>P010010011101012023</t>
  </si>
  <si>
    <t>MANUEL JIMENEZ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</si>
  <si>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</si>
  <si>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</si>
  <si>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</si>
  <si>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</si>
  <si>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</si>
  <si>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</si>
  <si>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</si>
  <si>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</si>
  <si>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</si>
  <si>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</si>
  <si>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</si>
  <si>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</si>
  <si>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</si>
  <si>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</si>
  <si>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</si>
  <si>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</si>
  <si>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MILENA TOURS</t>
  </si>
  <si>
    <t>EVENTOS GENERALES</t>
  </si>
  <si>
    <t>B1500004951</t>
  </si>
  <si>
    <t>Cta Auxiliar 0601000768 MERCOM SRL</t>
  </si>
  <si>
    <t>B1500000004</t>
  </si>
  <si>
    <t xml:space="preserve">MERCOM SRL 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</si>
  <si>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</si>
  <si>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</si>
  <si>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</si>
  <si>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</si>
  <si>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</si>
  <si>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</si>
  <si>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Cta Auxiliar 0601000557 OFITEC</t>
  </si>
  <si>
    <t>E/D</t>
  </si>
  <si>
    <t>OFFITEC</t>
  </si>
  <si>
    <t>Cta Auxiliar 0601000379 OFICINA GUBERNAMENTAL OGTIC</t>
  </si>
  <si>
    <t>OGTIC</t>
  </si>
  <si>
    <t>OTROS SERVICIOS TECNICOS</t>
  </si>
  <si>
    <t>B1500000658</t>
  </si>
  <si>
    <t>B1500000659</t>
  </si>
  <si>
    <t>B1500000660</t>
  </si>
  <si>
    <t>PLAZA NACO HOTEL SRL</t>
  </si>
  <si>
    <t xml:space="preserve">ALQUILER Y RENTA DE EDIF Y LOCALES </t>
  </si>
  <si>
    <t>B1500001123</t>
  </si>
  <si>
    <t>SERVICIO DE CAPACITACION</t>
  </si>
  <si>
    <t>Cta Auxiliar 0601000244 PROLIMPISO</t>
  </si>
  <si>
    <t>PROLIMPISO S,R,L</t>
  </si>
  <si>
    <t>A010010011500002475</t>
  </si>
  <si>
    <t>A010010011500002474</t>
  </si>
  <si>
    <t xml:space="preserve">MaTERIALES DE LIMPIEZA </t>
  </si>
  <si>
    <t>B1500000008</t>
  </si>
  <si>
    <t>PROMOTORA FOX, SRL.</t>
  </si>
  <si>
    <t>CONSTRUCCION CUBICACION NO.2</t>
  </si>
  <si>
    <t>B1500000009</t>
  </si>
  <si>
    <t>CONSTRUCCION CUBICACION NO.3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</si>
  <si>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</si>
  <si>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</si>
  <si>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</si>
  <si>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</si>
  <si>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</si>
  <si>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</si>
  <si>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</si>
  <si>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</si>
  <si>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</si>
  <si>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</si>
  <si>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B1500000028</t>
  </si>
  <si>
    <t>P010010011502401248</t>
  </si>
  <si>
    <t>RAMONA VENTURA TAVERAS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</si>
  <si>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</si>
  <si>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</si>
  <si>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</si>
  <si>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</si>
  <si>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</si>
  <si>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</si>
  <si>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</si>
  <si>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</si>
  <si>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</si>
  <si>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</si>
  <si>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B1500000014</t>
  </si>
  <si>
    <t xml:space="preserve">RAING AGROINDUSTRIAL </t>
  </si>
  <si>
    <t>B1500000013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</si>
  <si>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</si>
  <si>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</si>
  <si>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</si>
  <si>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</si>
  <si>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</si>
  <si>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</si>
  <si>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</si>
  <si>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</si>
  <si>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</si>
  <si>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</si>
  <si>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</si>
  <si>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</si>
  <si>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</si>
  <si>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</si>
  <si>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</si>
  <si>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</si>
  <si>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</si>
  <si>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</si>
  <si>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B1500000096</t>
  </si>
  <si>
    <t>S &amp; S COMPUTADORAS</t>
  </si>
  <si>
    <t>ESPECIES TIMBRADAS</t>
  </si>
  <si>
    <t>SANTO DOMINGO MOTORS</t>
  </si>
  <si>
    <t>B1500023354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</si>
  <si>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</si>
  <si>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</si>
  <si>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</si>
  <si>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</si>
  <si>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</si>
  <si>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</si>
  <si>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</si>
  <si>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</si>
  <si>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</si>
  <si>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</si>
  <si>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</si>
  <si>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</si>
  <si>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</si>
  <si>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 xml:space="preserve">DISCO DURO </t>
  </si>
  <si>
    <t>A010010011500002413</t>
  </si>
  <si>
    <t>ACCESORIO INFORMATICO</t>
  </si>
  <si>
    <t>A010010011500002375</t>
  </si>
  <si>
    <t>A010010011500002388</t>
  </si>
  <si>
    <t>MANTENIMIENTO Y REPARACION DE IMPRESORA</t>
  </si>
  <si>
    <t>Cta Auxiliar 0601000241 TALLERES GARCIA</t>
  </si>
  <si>
    <t>A010010011500000379</t>
  </si>
  <si>
    <t>TALLERES GARCIA S,R,L,</t>
  </si>
  <si>
    <t>RESPUESTOS DE VEHICULO</t>
  </si>
  <si>
    <t>B1500003010</t>
  </si>
  <si>
    <t xml:space="preserve">TONER DEPOT INTERNATIONAL </t>
  </si>
  <si>
    <t>TiNTA EPSON</t>
  </si>
  <si>
    <t>B1500002784</t>
  </si>
  <si>
    <t>VELEZ IMPORT SRL</t>
  </si>
  <si>
    <t>UTILES DE ESCRITORIO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</si>
  <si>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</si>
  <si>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</si>
  <si>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</si>
  <si>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</si>
  <si>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</si>
  <si>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</si>
  <si>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</si>
  <si>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</si>
  <si>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</si>
  <si>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</si>
  <si>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</si>
  <si>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</si>
  <si>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>Cta Auxiliar 0601000804 ANGEL NICOLA MEJIA ACOSTA</t>
  </si>
  <si>
    <t xml:space="preserve">ANGEL NICOLA MEJIA </t>
  </si>
  <si>
    <t>Cta Auxiliar 0601000661 CAONABO ESTRELLA &amp; ASOCIADOS SRL</t>
  </si>
  <si>
    <t xml:space="preserve">CAONABO ESTRELLA </t>
  </si>
  <si>
    <t>ESTRUCTURA METALICA Y ACABADA</t>
  </si>
  <si>
    <t>Cta Auxiliar 0601000308 COLEGIO MEDICO DOMINICANO</t>
  </si>
  <si>
    <t>COLEGIO MEDICO DOMINICANA</t>
  </si>
  <si>
    <t>SERVICIOS MEDICOS</t>
  </si>
  <si>
    <t>Cta Auxiliar 0601000329 COLUMBUS NETWOKRS DOMINICANA</t>
  </si>
  <si>
    <t>COLUMBUS NETWORKS DOM</t>
  </si>
  <si>
    <t>SERVICIOS INTERNET</t>
  </si>
  <si>
    <t xml:space="preserve">Cta Auxiliar 0601000077 MANUEL JIMENEZ </t>
  </si>
  <si>
    <t>Cta Auxiliar 0601000153 LUDISA, SRL</t>
  </si>
  <si>
    <t xml:space="preserve">Cta Auxiliar 0601000181 MAGRAF, SRL </t>
  </si>
  <si>
    <t>PONTIFICA UNIVERSIDAD</t>
  </si>
  <si>
    <t>Cta Auxiliar 0601000814 ALIMENTARY LAND JAGD SRL</t>
  </si>
  <si>
    <t>ALIMENTARY LAND JAGD</t>
  </si>
  <si>
    <t>B1500000151</t>
  </si>
  <si>
    <t>Cta Auxiliar 0601000812 BRAIN GENERAL SERVICES</t>
  </si>
  <si>
    <t xml:space="preserve">BRAIN GENERAL SERVICES </t>
  </si>
  <si>
    <t xml:space="preserve">MATERIALES DE LIMPIEZA </t>
  </si>
  <si>
    <t xml:space="preserve">Cta Auxiliar 0601000810 CASA DOÑA MARCIA </t>
  </si>
  <si>
    <t>B1500000325</t>
  </si>
  <si>
    <t>CASA  DOÑA MARCIA</t>
  </si>
  <si>
    <t>B1500000210</t>
  </si>
  <si>
    <t>Cta Auxiliar 0601000811 COMERCIAL YAELYS SRL</t>
  </si>
  <si>
    <t>B1500000339</t>
  </si>
  <si>
    <t>COMERCIAL YAELYS SRL</t>
  </si>
  <si>
    <t>Cta Auxiliar 0601000805 COMERCIALES GABO,SRL</t>
  </si>
  <si>
    <t>COMERCIALES GABO,SRL</t>
  </si>
  <si>
    <t>B1500000059</t>
  </si>
  <si>
    <t>ALQUILER DE TIERRA</t>
  </si>
  <si>
    <t>OFIC.1166</t>
  </si>
  <si>
    <t>OFIC.1167</t>
  </si>
  <si>
    <t>OFIC.1168</t>
  </si>
  <si>
    <t>OFIC.1169</t>
  </si>
  <si>
    <t>OFIC.1170</t>
  </si>
  <si>
    <t>OFIC.1171</t>
  </si>
  <si>
    <t>Cta Auxiliar 0601000816 DR. PRIM PUJAL NOLASCO</t>
  </si>
  <si>
    <t>B1500000021</t>
  </si>
  <si>
    <t>DR.PRIM PUJAL NOLASCO</t>
  </si>
  <si>
    <t>Cta Auxiliar 0601000753 DRA. HERMENEGILDA DEL ROSARIO FONDEUR</t>
  </si>
  <si>
    <t>B1500000141</t>
  </si>
  <si>
    <t>B1500000142</t>
  </si>
  <si>
    <t xml:space="preserve">DRA.HERMEGILDA DEL ROSARIO </t>
  </si>
  <si>
    <t>Cta Auxiliar 0601000759 EMJHOMY SERVICIOS SRL</t>
  </si>
  <si>
    <t>B1500000187</t>
  </si>
  <si>
    <t>EMJHOMY SERVICIOS SRL</t>
  </si>
  <si>
    <t>FUMIGACION DE LOS  EDIFICIOS</t>
  </si>
  <si>
    <t>Cta Auxiliar 0601000660 GRUPO ALASKA,S.A</t>
  </si>
  <si>
    <t>B1500002383</t>
  </si>
  <si>
    <t>B1500002384</t>
  </si>
  <si>
    <t>B1500002386</t>
  </si>
  <si>
    <t>B1500002387</t>
  </si>
  <si>
    <t>B1500002388</t>
  </si>
  <si>
    <t>B1500002389</t>
  </si>
  <si>
    <t>B1500002390</t>
  </si>
  <si>
    <t>B1500002392</t>
  </si>
  <si>
    <t>GRUPO ALASKA,S.A</t>
  </si>
  <si>
    <t>B1500002404</t>
  </si>
  <si>
    <t>B1500002405</t>
  </si>
  <si>
    <t>B1500002406</t>
  </si>
  <si>
    <t>B1500002407</t>
  </si>
  <si>
    <t>B1500000200</t>
  </si>
  <si>
    <t>Cta Auxiliar 0601000813 GRUPO BRIZATLANTICA</t>
  </si>
  <si>
    <t xml:space="preserve">GRUPO BRIZATLANTICA </t>
  </si>
  <si>
    <t>ADQUISICION DE INSUMOS</t>
  </si>
  <si>
    <t>Cta Auxiliar 0601000554 HYLSA</t>
  </si>
  <si>
    <t xml:space="preserve">Cta Auxiliar 0601000176 INMOBILIARIA TEJEDA VALERA </t>
  </si>
  <si>
    <t xml:space="preserve">Cta Auxiliar 0601000403 INSTITUTO POSTAL DOMINICANO </t>
  </si>
  <si>
    <t>Cta Auxiliar 0601000410 MILENA TOURS</t>
  </si>
  <si>
    <t>Cta Auxiliar 0601000099 NUEVA EDITORA LA INFORMACION</t>
  </si>
  <si>
    <t>Cta Auxiliar 0601000276 PLAZA NACO HOTEL, SRL</t>
  </si>
  <si>
    <t>Cta Auxiliar 0601000090 PONTIFICA UNIV.CATOLICA MADRE Y MAESTRA</t>
  </si>
  <si>
    <t>Cta Auxiliar 0601000284 PROMOTORA FOX, SRL</t>
  </si>
  <si>
    <t>Cta Auxiliar 0601000240 QUALITY RIQUE, SRL</t>
  </si>
  <si>
    <t>Cta Auxiliar 0601000228 RAMONA VENTURA TAVERAS</t>
  </si>
  <si>
    <t>Cta Auxiliar 0601000649 RANIG AGROINDUSTRIAL</t>
  </si>
  <si>
    <t>Cta Auxiliar 0601000236 RIGU INGENIERIA</t>
  </si>
  <si>
    <t>Cta Auxiliar 0601000285 ROMI INESTMENT, SRL</t>
  </si>
  <si>
    <t>Cta Auxiliar 0601000024 S&amp;S COMPUTADORAS</t>
  </si>
  <si>
    <t>Cta Auxiliar 0601000341 SANTO DOMINGO MOTORS</t>
  </si>
  <si>
    <t>Cta Auxiliar 0601000167 SEBASTIA RODRIGUEZ DURAN</t>
  </si>
  <si>
    <t>Cta Auxiliar 0601000179 TONER DEPOT INTERNATIONAL S,R,L,</t>
  </si>
  <si>
    <t>Cta Auxiliar 0601000466 VELEZ IMPORT SRL</t>
  </si>
  <si>
    <t>Cta Auxiliar 0601000303 WALCOM INGENIERIA Y COMERCIAL, SRL.</t>
  </si>
  <si>
    <t>Cta Auxiliar 0601000183 XIOMARI VELOZ</t>
  </si>
  <si>
    <t>Cta Auxiliar 06001000817 GRUPO FARSANA,SRL</t>
  </si>
  <si>
    <t>GRUPO FARSANA</t>
  </si>
  <si>
    <t>B1500000030</t>
  </si>
  <si>
    <t>Cta Auxiliar 0601000524 GRUPO UNZOE SRL</t>
  </si>
  <si>
    <t>GRUPO UNZOE SRL</t>
  </si>
  <si>
    <t>B1500000114</t>
  </si>
  <si>
    <t>ALQUILER DE PLANTA ELECTRICAS</t>
  </si>
  <si>
    <t>Cta Auxiliar 0601000390 GTG INDUSTRIAL ,SRL</t>
  </si>
  <si>
    <t>GTG INDUSTRIAL</t>
  </si>
  <si>
    <t>B1500003057</t>
  </si>
  <si>
    <t>B1500003136</t>
  </si>
  <si>
    <t>Cta Auxiliar 0601000704 HORIZON MOBILE SRL</t>
  </si>
  <si>
    <t>B1500000015</t>
  </si>
  <si>
    <t>HORIZON MOBILE SRL</t>
  </si>
  <si>
    <t>Cta Auxiliar 0601000815 INFINITO RENT-A-CAR</t>
  </si>
  <si>
    <t>B1500000052</t>
  </si>
  <si>
    <t>INFINITO RENT-A-CAR</t>
  </si>
  <si>
    <t>ALQUILER Y RENTA DE VEHICULO</t>
  </si>
  <si>
    <t>Cta Auxiliar 0601000809 LACHMONT GROUP SRL</t>
  </si>
  <si>
    <t>LACHMONT GROUP SRL</t>
  </si>
  <si>
    <t>B1500000101</t>
  </si>
  <si>
    <t xml:space="preserve">BRILLADOS DE PISOS </t>
  </si>
  <si>
    <t>Cta Auxiliar 0601000758 LEJA MOVIL SRL</t>
  </si>
  <si>
    <t>B1500000207</t>
  </si>
  <si>
    <t>B1500000240</t>
  </si>
  <si>
    <t>LEJA MOVIL SRL</t>
  </si>
  <si>
    <t xml:space="preserve">Cta Auxiliar 0601000604 MANATECH GROUP </t>
  </si>
  <si>
    <t>B1500000156</t>
  </si>
  <si>
    <t>MANATECH GROUP</t>
  </si>
  <si>
    <t>LICENCIAS INFORMATICAS</t>
  </si>
  <si>
    <t>Cta Auxiliar 0601000729 OFFICEMATE,SRL</t>
  </si>
  <si>
    <t>B1500000189</t>
  </si>
  <si>
    <t>OFFICEMATE,SRL</t>
  </si>
  <si>
    <t>MATERIALES IMPRESOS</t>
  </si>
  <si>
    <t>B1500002061</t>
  </si>
  <si>
    <t>Cta Auxiliar 0601000532 ON PROMOTIONS SRL</t>
  </si>
  <si>
    <t>B1500000053</t>
  </si>
  <si>
    <t>ON PROMOTIONS SRL</t>
  </si>
  <si>
    <t>IMPRESIÓN Y ENCUADERNACION</t>
  </si>
  <si>
    <t>B1500006017</t>
  </si>
  <si>
    <t xml:space="preserve">Cta Auxiliar 0601000818 TULIO SALVADOR CASTAÑOS </t>
  </si>
  <si>
    <t>B1500000039</t>
  </si>
  <si>
    <t>TULIO SALVADOR CASTAÑOS</t>
  </si>
  <si>
    <t>Cta Auxiliar 0601000613 CONSULADO  DE NEW YORK DKOLOR</t>
  </si>
  <si>
    <t>B1700000058</t>
  </si>
  <si>
    <t>CONSULADO DE NEW YORK</t>
  </si>
  <si>
    <t>B1500008257</t>
  </si>
  <si>
    <t>B1500008258</t>
  </si>
  <si>
    <t>B1500008259</t>
  </si>
  <si>
    <t>B1500008260</t>
  </si>
  <si>
    <t>B1500008261</t>
  </si>
  <si>
    <t>CORRESPONDIENTE AL MES DE MARZO 2023</t>
  </si>
  <si>
    <t>B1500000211</t>
  </si>
  <si>
    <t>B1500004293</t>
  </si>
  <si>
    <t>B1500000375</t>
  </si>
  <si>
    <t>B1500000061</t>
  </si>
  <si>
    <t>B1700000060</t>
  </si>
  <si>
    <t>B1700000061</t>
  </si>
  <si>
    <t>B1700000064</t>
  </si>
  <si>
    <t>B1700000066</t>
  </si>
  <si>
    <t>B1700000067</t>
  </si>
  <si>
    <t xml:space="preserve">Cta Auxiliar 0601000730 CONSULADO MADRID, ESPAÑA </t>
  </si>
  <si>
    <t>CONSULADO MADRID,ESPAÑA</t>
  </si>
  <si>
    <t>B1700000062</t>
  </si>
  <si>
    <t>B1700000063</t>
  </si>
  <si>
    <t>B1700000065</t>
  </si>
  <si>
    <t>OFIC.1172</t>
  </si>
  <si>
    <t>OFIC.1173</t>
  </si>
  <si>
    <t>OFIC.1174</t>
  </si>
  <si>
    <t>OFIC.1175</t>
  </si>
  <si>
    <t>OFIC.1176</t>
  </si>
  <si>
    <t>OFIC.1177</t>
  </si>
  <si>
    <t>OFIC.1178</t>
  </si>
  <si>
    <t>OFIC.1179</t>
  </si>
  <si>
    <t>OFIC.1180</t>
  </si>
  <si>
    <t>OFIC.1181</t>
  </si>
  <si>
    <t>B1500000023</t>
  </si>
  <si>
    <t>B1500000144</t>
  </si>
  <si>
    <t>B1500004689</t>
  </si>
  <si>
    <t>B1500004735</t>
  </si>
  <si>
    <t>B1500004765</t>
  </si>
  <si>
    <t>B1500006109</t>
  </si>
  <si>
    <t>B1500006142</t>
  </si>
  <si>
    <t>B1500006147</t>
  </si>
  <si>
    <t>B1500008055</t>
  </si>
  <si>
    <t>B1500008200</t>
  </si>
  <si>
    <t>B1500008099</t>
  </si>
  <si>
    <t>Cta Auxiliar 0601000822 GEDESCO,SRL</t>
  </si>
  <si>
    <t>B1500000208</t>
  </si>
  <si>
    <t xml:space="preserve">GEDESCO </t>
  </si>
  <si>
    <t>B1500003138</t>
  </si>
  <si>
    <t>Cta Auxiliar 0601000638 INCOELC,SRL</t>
  </si>
  <si>
    <t>B1500000109</t>
  </si>
  <si>
    <t>INCOELC,SRL</t>
  </si>
  <si>
    <t>ALQUILER DE EQUIPO DE TRANSPORTE</t>
  </si>
  <si>
    <t>B1500000158</t>
  </si>
  <si>
    <t>B1500005162</t>
  </si>
  <si>
    <t>B1500005188</t>
  </si>
  <si>
    <t>B1500001489</t>
  </si>
  <si>
    <t>B1500000190</t>
  </si>
  <si>
    <t>B1500002086</t>
  </si>
  <si>
    <t>B1500002100</t>
  </si>
  <si>
    <t>B1500002134</t>
  </si>
  <si>
    <t>B1500002149</t>
  </si>
  <si>
    <t>Cta Auxiliar 0601000823 PRODUCTOS VERDES FRESHLIFE</t>
  </si>
  <si>
    <t>B1500000016</t>
  </si>
  <si>
    <t>PRODUCTOS VERDES FRESHLIFE</t>
  </si>
  <si>
    <t>CHALECOS REFLECTIVOS</t>
  </si>
  <si>
    <t>Cta Auxiliar 0601000006 PUBLICACIONES AHORA</t>
  </si>
  <si>
    <t>B1500003253</t>
  </si>
  <si>
    <t>B1500003302</t>
  </si>
  <si>
    <t>PUBLICACIONES AHORA</t>
  </si>
  <si>
    <t>Cta Auxiliar 0601000804 ANGEL NICOLAS MEJIA ACOSTA</t>
  </si>
  <si>
    <t>B1500007325</t>
  </si>
  <si>
    <t>Cta Auxiliar 0601000298 CONSORCIO DE TARJETA DOM</t>
  </si>
  <si>
    <t>CONSORCIO DE TARJETA</t>
  </si>
  <si>
    <t>RECARGA PEAJE</t>
  </si>
  <si>
    <t>Cta Auxiliar 0601000820 ESPARTIMP SRL</t>
  </si>
  <si>
    <t>ESPATIMP SRL</t>
  </si>
  <si>
    <t>RELOJ PONCHE</t>
  </si>
  <si>
    <t>Cta Auxiliar 0601000821 SERVICIO ELECTROMECANICO DIVERSO</t>
  </si>
  <si>
    <t xml:space="preserve">SERVICIO ELECTROMECANICO </t>
  </si>
  <si>
    <t>MOTOR DE ARANQUE</t>
  </si>
  <si>
    <t>MANTENIMIENTO GENERADOR</t>
  </si>
  <si>
    <t>TINTA EPSON</t>
  </si>
  <si>
    <t xml:space="preserve">  Lic. Benigno Barias</t>
  </si>
  <si>
    <t xml:space="preserve">  Enc. Div.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</si>
</sst>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/>
    <xf numFmtId="0" fontId="8" fillId="2" borderId="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40" fontId="10" fillId="2" borderId="3" xfId="1" applyNumberFormat="1" applyFont="1" applyFill="1" applyBorder="1"/>
    <xf numFmtId="2" fontId="10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/>
    </xf>
    <xf numFmtId="40" fontId="7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/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0" fontId="12" fillId="2" borderId="3" xfId="1" applyNumberFormat="1" applyFont="1" applyFill="1" applyBorder="1"/>
    <xf numFmtId="4" fontId="11" fillId="2" borderId="3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/>
    <xf numFmtId="4" fontId="9" fillId="2" borderId="3" xfId="1" applyNumberFormat="1" applyFont="1" applyFill="1" applyBorder="1"/>
    <xf numFmtId="4" fontId="11" fillId="2" borderId="3" xfId="1" applyNumberFormat="1" applyFont="1" applyFill="1" applyBorder="1"/>
    <xf numFmtId="4" fontId="9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right" vertical="center"/>
    </xf>
    <xf numFmtId="39" fontId="11" fillId="2" borderId="3" xfId="1" applyNumberFormat="1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horizontal="center" vertical="top"/>
    </xf>
    <xf numFmtId="40" fontId="10" fillId="2" borderId="3" xfId="1" applyNumberFormat="1" applyFont="1" applyFill="1" applyBorder="1" applyAlignment="1"/>
    <xf numFmtId="0" fontId="7" fillId="2" borderId="3" xfId="0" applyFont="1" applyFill="1" applyBorder="1"/>
    <xf numFmtId="49" fontId="10" fillId="2" borderId="3" xfId="0" applyNumberFormat="1" applyFont="1" applyFill="1" applyBorder="1"/>
    <xf numFmtId="40" fontId="12" fillId="2" borderId="3" xfId="1" applyNumberFormat="1" applyFont="1" applyFill="1" applyBorder="1" applyAlignment="1"/>
    <xf numFmtId="49" fontId="11" fillId="2" borderId="3" xfId="0" applyNumberFormat="1" applyFont="1" applyFill="1" applyBorder="1" applyAlignment="1">
      <alignment horizontal="center"/>
    </xf>
    <xf numFmtId="14" fontId="11" fillId="2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43" fontId="8" fillId="2" borderId="3" xfId="1" applyFont="1" applyFill="1" applyBorder="1"/>
    <xf numFmtId="43" fontId="7" fillId="2" borderId="3" xfId="0" applyNumberFormat="1" applyFont="1" applyFill="1" applyBorder="1"/>
    <xf numFmtId="14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top"/>
    </xf>
    <xf numFmtId="4" fontId="11" fillId="2" borderId="3" xfId="1" applyNumberFormat="1" applyFont="1" applyFill="1" applyBorder="1" applyAlignment="1"/>
    <xf numFmtId="43" fontId="7" fillId="2" borderId="3" xfId="1" applyFont="1" applyFill="1" applyBorder="1"/>
    <xf numFmtId="4" fontId="9" fillId="2" borderId="3" xfId="1" applyNumberFormat="1" applyFont="1" applyFill="1" applyBorder="1" applyAlignment="1"/>
    <xf numFmtId="14" fontId="11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/>
    <xf numFmtId="49" fontId="10" fillId="2" borderId="3" xfId="0" applyNumberFormat="1" applyFont="1" applyFill="1" applyBorder="1" applyAlignment="1">
      <alignment horizontal="center" vertical="center"/>
    </xf>
    <xf numFmtId="43" fontId="11" fillId="2" borderId="3" xfId="1" applyFont="1" applyFill="1" applyBorder="1" applyAlignment="1">
      <alignment horizontal="right" vertical="center"/>
    </xf>
    <xf numFmtId="4" fontId="11" fillId="2" borderId="3" xfId="1" applyNumberFormat="1" applyFont="1" applyFill="1" applyBorder="1" applyAlignment="1">
      <alignment horizontal="right"/>
    </xf>
    <xf numFmtId="4" fontId="9" fillId="2" borderId="3" xfId="1" applyNumberFormat="1" applyFont="1" applyFill="1" applyBorder="1" applyAlignment="1">
      <alignment horizontal="right"/>
    </xf>
    <xf numFmtId="40" fontId="10" fillId="2" borderId="3" xfId="1" applyNumberFormat="1" applyFont="1" applyFill="1" applyBorder="1" applyAlignment="1">
      <alignment horizontal="right"/>
    </xf>
    <xf numFmtId="0" fontId="8" fillId="2" borderId="0" xfId="0" applyFont="1" applyFill="1"/>
    <xf numFmtId="14" fontId="7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39" fontId="9" fillId="2" borderId="3" xfId="1" applyNumberFormat="1" applyFont="1" applyFill="1" applyBorder="1" applyAlignment="1">
      <alignment horizontal="right" vertical="center"/>
    </xf>
    <xf numFmtId="40" fontId="10" fillId="2" borderId="3" xfId="1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/>
    </xf>
    <xf numFmtId="4" fontId="9" fillId="2" borderId="5" xfId="1" applyNumberFormat="1" applyFont="1" applyFill="1" applyBorder="1"/>
    <xf numFmtId="164" fontId="11" fillId="2" borderId="6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/>
    </xf>
    <xf numFmtId="4" fontId="9" fillId="2" borderId="4" xfId="1" applyNumberFormat="1" applyFont="1" applyFill="1" applyBorder="1"/>
    <xf numFmtId="4" fontId="9" fillId="2" borderId="0" xfId="1" applyNumberFormat="1" applyFont="1" applyFill="1" applyBorder="1"/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 vertical="center" wrapText="1"/>
    </xf>
    <xf numFmtId="2" fontId="11" fillId="2" borderId="3" xfId="0" applyNumberFormat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14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2</xdr:col>
      <xdr:colOff>1510733</xdr:colOff>
      <xdr:row>6</xdr:row>
      <xdr:rowOff>78562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2552700" cy="106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8"/>
  <sheetViews>
    <sheetView tabSelected="1" view="pageBreakPreview" topLeftCell="B99" zoomScaleNormal="100" zoomScaleSheetLayoutView="100" workbookViewId="0">
      <selection activeCell="D105" sqref="D105"/>
    </sheetView>
  </sheetViews>
  <sheetFormatPr baseColWidth="10" defaultRowHeight="15" x14ac:dyDescent="0.25"/>
  <cols>
    <col min="1" max="1" width="2.5703125" style="1" hidden="1" customWidth="1"/>
    <col min="2" max="2" width="16.28515625" style="1" customWidth="1"/>
    <col min="3" max="3" width="38.42578125" style="1" customWidth="1"/>
    <col min="4" max="4" width="34.42578125" style="1" customWidth="1"/>
    <col min="5" max="5" width="30.5703125" style="1" customWidth="1"/>
    <col min="6" max="6" width="13.5703125" style="1" customWidth="1"/>
    <col min="7" max="7" width="13.42578125" style="1" customWidth="1"/>
    <col min="8" max="8" width="14.42578125" style="1" customWidth="1"/>
    <col min="9" max="9" width="14.7109375" style="1" customWidth="1"/>
    <col min="10" max="10" width="16.140625" style="1" customWidth="1"/>
    <col min="11" max="16384" width="11.42578125" style="1"/>
  </cols>
  <sheetData>
    <row r="2" spans="2:10" ht="15.75" x14ac:dyDescent="0.25">
      <c r="B2" s="82" t="s">
        <v>9</v>
      </c>
      <c r="C2" s="82"/>
      <c r="D2" s="82"/>
      <c r="E2" s="82"/>
      <c r="F2" s="82"/>
      <c r="G2" s="82"/>
      <c r="H2" s="82"/>
      <c r="I2" s="82"/>
      <c r="J2" s="82"/>
    </row>
    <row r="3" spans="2:10" ht="18.75" x14ac:dyDescent="0.3">
      <c r="B3" s="83" t="s">
        <v>505</v>
      </c>
      <c r="C3" s="83"/>
      <c r="D3" s="83"/>
      <c r="E3" s="83"/>
      <c r="F3" s="83"/>
      <c r="G3" s="83"/>
      <c r="H3" s="83"/>
      <c r="I3" s="83"/>
      <c r="J3" s="83"/>
    </row>
    <row r="7" spans="2:10" ht="15.75" thickBot="1" x14ac:dyDescent="0.3"/>
    <row r="8" spans="2:10" x14ac:dyDescent="0.25">
      <c r="B8" s="78" t="s">
        <v>0</v>
      </c>
      <c r="C8" s="78" t="s">
        <v>1</v>
      </c>
      <c r="D8" s="78" t="s">
        <v>2</v>
      </c>
      <c r="E8" s="80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80" t="s">
        <v>8</v>
      </c>
    </row>
    <row r="9" spans="2:10" x14ac:dyDescent="0.25">
      <c r="B9" s="79"/>
      <c r="C9" s="79"/>
      <c r="D9" s="79"/>
      <c r="E9" s="81"/>
      <c r="F9" s="79"/>
      <c r="G9" s="79"/>
      <c r="H9" s="79"/>
      <c r="I9" s="79"/>
      <c r="J9" s="81"/>
    </row>
    <row r="10" spans="2:10" x14ac:dyDescent="0.25">
      <c r="B10" s="79"/>
      <c r="C10" s="79"/>
      <c r="D10" s="79"/>
      <c r="E10" s="81"/>
      <c r="F10" s="84"/>
      <c r="G10" s="79"/>
      <c r="H10" s="79"/>
      <c r="I10" s="79"/>
      <c r="J10" s="81"/>
    </row>
    <row r="11" spans="2:10" s="2" customFormat="1" ht="51" customHeight="1" x14ac:dyDescent="0.2">
      <c r="B11" s="3"/>
      <c r="C11" s="4" t="s">
        <v>11</v>
      </c>
      <c r="D11" s="3"/>
      <c r="E11" s="3"/>
      <c r="F11" s="3"/>
      <c r="G11" s="3"/>
      <c r="H11" s="3"/>
      <c r="I11" s="3"/>
      <c r="J11" s="3"/>
    </row>
    <row r="12" spans="2:10" x14ac:dyDescent="0.25">
      <c r="B12" s="5" t="s">
        <v>10</v>
      </c>
      <c r="C12" s="4" t="s">
        <v>12</v>
      </c>
      <c r="D12" s="3"/>
      <c r="E12" s="3"/>
      <c r="F12" s="3"/>
      <c r="G12" s="3"/>
      <c r="H12" s="3"/>
      <c r="I12" s="3"/>
      <c r="J12" s="3"/>
    </row>
    <row r="13" spans="2:10" x14ac:dyDescent="0.25">
      <c r="B13" s="6">
        <v>42916</v>
      </c>
      <c r="C13" s="7" t="s">
        <v>14</v>
      </c>
      <c r="D13" s="7" t="s">
        <v>17</v>
      </c>
      <c r="E13" s="8" t="s">
        <v>18</v>
      </c>
      <c r="F13" s="9">
        <v>54268.2</v>
      </c>
      <c r="G13" s="10">
        <v>0</v>
      </c>
      <c r="H13" s="9">
        <v>54268.2</v>
      </c>
      <c r="I13" s="3"/>
      <c r="J13" s="5" t="s">
        <v>19</v>
      </c>
    </row>
    <row r="14" spans="2:10" x14ac:dyDescent="0.25">
      <c r="B14" s="6">
        <v>44167</v>
      </c>
      <c r="C14" s="7" t="s">
        <v>15</v>
      </c>
      <c r="D14" s="7" t="s">
        <v>17</v>
      </c>
      <c r="E14" s="8" t="s">
        <v>18</v>
      </c>
      <c r="F14" s="9">
        <v>60180</v>
      </c>
      <c r="G14" s="10">
        <v>0</v>
      </c>
      <c r="H14" s="9">
        <v>60180</v>
      </c>
      <c r="I14" s="3"/>
      <c r="J14" s="5" t="s">
        <v>19</v>
      </c>
    </row>
    <row r="15" spans="2:10" x14ac:dyDescent="0.25">
      <c r="B15" s="6">
        <v>44167</v>
      </c>
      <c r="C15" s="7" t="s">
        <v>16</v>
      </c>
      <c r="D15" s="7" t="s">
        <v>17</v>
      </c>
      <c r="E15" s="8" t="s">
        <v>18</v>
      </c>
      <c r="F15" s="9">
        <v>15576</v>
      </c>
      <c r="G15" s="10">
        <v>0</v>
      </c>
      <c r="H15" s="9">
        <v>15576</v>
      </c>
      <c r="I15" s="3"/>
      <c r="J15" s="5" t="s">
        <v>19</v>
      </c>
    </row>
    <row r="16" spans="2:10" x14ac:dyDescent="0.25">
      <c r="B16" s="3"/>
      <c r="C16" s="11" t="s">
        <v>13</v>
      </c>
      <c r="D16" s="3"/>
      <c r="E16" s="3"/>
      <c r="F16" s="12">
        <f>SUM(F13:F15)</f>
        <v>130024.2</v>
      </c>
      <c r="G16" s="13">
        <f t="shared" ref="G16" si="0">SUM(G13:G15)</f>
        <v>0</v>
      </c>
      <c r="H16" s="12">
        <f>SUM(H13:H15)</f>
        <v>130024.2</v>
      </c>
      <c r="I16" s="3"/>
      <c r="J16" s="5" t="s">
        <v>19</v>
      </c>
    </row>
    <row r="17" spans="2:10" ht="25.5" x14ac:dyDescent="0.25">
      <c r="B17" s="3"/>
      <c r="C17" s="4" t="s">
        <v>382</v>
      </c>
      <c r="D17" s="3"/>
      <c r="E17" s="3"/>
      <c r="F17" s="12"/>
      <c r="G17" s="13"/>
      <c r="H17" s="12"/>
      <c r="I17" s="3"/>
      <c r="J17" s="5"/>
    </row>
    <row r="18" spans="2:10" x14ac:dyDescent="0.25">
      <c r="B18" s="5" t="s">
        <v>10</v>
      </c>
      <c r="C18" s="4" t="s">
        <v>12</v>
      </c>
      <c r="J18" s="5" t="s">
        <v>23</v>
      </c>
    </row>
    <row r="19" spans="2:10" x14ac:dyDescent="0.25">
      <c r="B19" s="16">
        <v>44922</v>
      </c>
      <c r="C19" s="17" t="s">
        <v>24</v>
      </c>
      <c r="D19" s="14" t="s">
        <v>383</v>
      </c>
      <c r="E19" s="7" t="s">
        <v>35</v>
      </c>
      <c r="F19" s="9">
        <v>61206.6</v>
      </c>
      <c r="G19" s="9">
        <v>61206.6</v>
      </c>
      <c r="H19" s="9">
        <v>0</v>
      </c>
      <c r="I19" s="15">
        <v>44992</v>
      </c>
      <c r="J19" s="5"/>
    </row>
    <row r="20" spans="2:10" x14ac:dyDescent="0.25">
      <c r="B20" s="3"/>
      <c r="C20" s="11" t="s">
        <v>13</v>
      </c>
      <c r="D20" s="3"/>
      <c r="E20" s="3"/>
      <c r="F20" s="18">
        <v>61206.6</v>
      </c>
      <c r="G20" s="18">
        <v>61206.6</v>
      </c>
      <c r="H20" s="18">
        <v>0</v>
      </c>
      <c r="I20" s="3"/>
      <c r="J20" s="5"/>
    </row>
    <row r="21" spans="2:10" ht="25.5" x14ac:dyDescent="0.25">
      <c r="B21" s="3"/>
      <c r="C21" s="4" t="s">
        <v>566</v>
      </c>
      <c r="D21" s="3"/>
      <c r="E21" s="3"/>
      <c r="F21" s="12"/>
      <c r="G21" s="13"/>
      <c r="H21" s="12"/>
      <c r="I21" s="3"/>
      <c r="J21" s="5"/>
    </row>
    <row r="22" spans="2:10" x14ac:dyDescent="0.25">
      <c r="B22" s="5" t="s">
        <v>10</v>
      </c>
      <c r="C22" s="4" t="s">
        <v>12</v>
      </c>
      <c r="D22" s="3"/>
      <c r="E22" s="3"/>
      <c r="F22" s="12"/>
      <c r="G22" s="13"/>
      <c r="H22" s="12"/>
      <c r="I22" s="3"/>
      <c r="J22" s="5"/>
    </row>
    <row r="23" spans="2:10" x14ac:dyDescent="0.25">
      <c r="B23" s="16">
        <v>44938</v>
      </c>
      <c r="C23" s="17" t="s">
        <v>384</v>
      </c>
      <c r="D23" s="14" t="s">
        <v>368</v>
      </c>
      <c r="E23" s="7" t="s">
        <v>150</v>
      </c>
      <c r="F23" s="19">
        <v>230100</v>
      </c>
      <c r="G23" s="19">
        <v>230100</v>
      </c>
      <c r="H23" s="9">
        <v>0</v>
      </c>
      <c r="I23" s="15">
        <v>45013</v>
      </c>
      <c r="J23" s="5" t="s">
        <v>23</v>
      </c>
    </row>
    <row r="24" spans="2:10" x14ac:dyDescent="0.25">
      <c r="B24" s="3"/>
      <c r="C24" s="11" t="s">
        <v>13</v>
      </c>
      <c r="D24" s="3"/>
      <c r="E24" s="3"/>
      <c r="F24" s="13">
        <v>230100</v>
      </c>
      <c r="G24" s="13">
        <v>230100</v>
      </c>
      <c r="H24" s="18">
        <v>0</v>
      </c>
      <c r="I24" s="3"/>
      <c r="J24" s="5"/>
    </row>
    <row r="25" spans="2:10" ht="36" customHeight="1" x14ac:dyDescent="0.25">
      <c r="B25" s="3"/>
      <c r="C25" s="4" t="s">
        <v>20</v>
      </c>
      <c r="D25" s="3"/>
      <c r="E25" s="3"/>
      <c r="F25" s="3"/>
      <c r="G25" s="3"/>
      <c r="H25" s="3"/>
      <c r="I25" s="3"/>
      <c r="J25" s="3"/>
    </row>
    <row r="26" spans="2:10" x14ac:dyDescent="0.25">
      <c r="B26" s="5" t="s">
        <v>10</v>
      </c>
      <c r="C26" s="4" t="s">
        <v>12</v>
      </c>
      <c r="D26" s="3"/>
      <c r="E26" s="3"/>
      <c r="F26" s="3"/>
      <c r="G26" s="3"/>
      <c r="H26" s="3"/>
      <c r="I26" s="3"/>
      <c r="J26" s="3"/>
    </row>
    <row r="27" spans="2:10" x14ac:dyDescent="0.25">
      <c r="B27" s="16">
        <v>44917</v>
      </c>
      <c r="C27" s="17" t="s">
        <v>24</v>
      </c>
      <c r="D27" s="14" t="s">
        <v>21</v>
      </c>
      <c r="E27" s="14" t="s">
        <v>22</v>
      </c>
      <c r="F27" s="19">
        <v>10000</v>
      </c>
      <c r="G27" s="19">
        <v>10000</v>
      </c>
      <c r="H27" s="19">
        <v>0</v>
      </c>
      <c r="I27" s="15">
        <v>44986</v>
      </c>
      <c r="J27" s="5" t="s">
        <v>23</v>
      </c>
    </row>
    <row r="28" spans="2:10" x14ac:dyDescent="0.25">
      <c r="B28" s="3"/>
      <c r="C28" s="11" t="s">
        <v>13</v>
      </c>
      <c r="D28" s="3"/>
      <c r="E28" s="3"/>
      <c r="F28" s="13">
        <v>10000</v>
      </c>
      <c r="G28" s="13">
        <v>10000</v>
      </c>
      <c r="H28" s="13">
        <v>0</v>
      </c>
      <c r="I28" s="3"/>
      <c r="J28" s="3"/>
    </row>
    <row r="29" spans="2:10" ht="40.5" customHeight="1" x14ac:dyDescent="0.25">
      <c r="B29" s="3"/>
      <c r="C29" s="4" t="s">
        <v>25</v>
      </c>
      <c r="D29" s="3"/>
      <c r="E29" s="3"/>
      <c r="F29" s="3"/>
      <c r="G29" s="3"/>
      <c r="H29" s="3"/>
      <c r="I29" s="3"/>
      <c r="J29" s="3"/>
    </row>
    <row r="30" spans="2:10" x14ac:dyDescent="0.25">
      <c r="B30" s="5" t="s">
        <v>10</v>
      </c>
      <c r="C30" s="4" t="s">
        <v>12</v>
      </c>
      <c r="D30" s="3"/>
      <c r="E30" s="3"/>
      <c r="F30" s="3"/>
      <c r="G30" s="3"/>
      <c r="H30" s="3"/>
      <c r="I30" s="3"/>
      <c r="J30" s="3"/>
    </row>
    <row r="31" spans="2:10" x14ac:dyDescent="0.25">
      <c r="B31" s="6">
        <v>42762</v>
      </c>
      <c r="C31" s="7" t="s">
        <v>26</v>
      </c>
      <c r="D31" s="7" t="s">
        <v>34</v>
      </c>
      <c r="E31" s="7" t="s">
        <v>35</v>
      </c>
      <c r="F31" s="9">
        <v>119687.4</v>
      </c>
      <c r="G31" s="20">
        <v>0</v>
      </c>
      <c r="H31" s="9">
        <v>119687.4</v>
      </c>
      <c r="I31" s="3"/>
      <c r="J31" s="5" t="s">
        <v>19</v>
      </c>
    </row>
    <row r="32" spans="2:10" x14ac:dyDescent="0.25">
      <c r="B32" s="6">
        <v>42796</v>
      </c>
      <c r="C32" s="7" t="s">
        <v>27</v>
      </c>
      <c r="D32" s="7" t="s">
        <v>34</v>
      </c>
      <c r="E32" s="7" t="s">
        <v>35</v>
      </c>
      <c r="F32" s="9">
        <v>162320.79999999999</v>
      </c>
      <c r="G32" s="20">
        <v>0</v>
      </c>
      <c r="H32" s="9">
        <v>162320.79999999999</v>
      </c>
      <c r="I32" s="3"/>
      <c r="J32" s="5" t="s">
        <v>19</v>
      </c>
    </row>
    <row r="33" spans="2:10" x14ac:dyDescent="0.25">
      <c r="B33" s="6">
        <v>42796</v>
      </c>
      <c r="C33" s="7" t="s">
        <v>28</v>
      </c>
      <c r="D33" s="7" t="s">
        <v>34</v>
      </c>
      <c r="E33" s="7" t="s">
        <v>35</v>
      </c>
      <c r="F33" s="9">
        <v>129068.4</v>
      </c>
      <c r="G33" s="20">
        <v>0</v>
      </c>
      <c r="H33" s="9">
        <v>129068.4</v>
      </c>
      <c r="I33" s="3"/>
      <c r="J33" s="5" t="s">
        <v>19</v>
      </c>
    </row>
    <row r="34" spans="2:10" x14ac:dyDescent="0.25">
      <c r="B34" s="6">
        <v>42796</v>
      </c>
      <c r="C34" s="7" t="s">
        <v>29</v>
      </c>
      <c r="D34" s="7" t="s">
        <v>34</v>
      </c>
      <c r="E34" s="7" t="s">
        <v>35</v>
      </c>
      <c r="F34" s="9">
        <v>159477</v>
      </c>
      <c r="G34" s="20">
        <v>0</v>
      </c>
      <c r="H34" s="9">
        <v>159477</v>
      </c>
      <c r="I34" s="3"/>
      <c r="J34" s="5" t="s">
        <v>19</v>
      </c>
    </row>
    <row r="35" spans="2:10" x14ac:dyDescent="0.25">
      <c r="B35" s="6">
        <v>42796</v>
      </c>
      <c r="C35" s="7" t="s">
        <v>30</v>
      </c>
      <c r="D35" s="7" t="s">
        <v>34</v>
      </c>
      <c r="E35" s="7" t="s">
        <v>35</v>
      </c>
      <c r="F35" s="9">
        <v>152196.4</v>
      </c>
      <c r="G35" s="20">
        <v>0</v>
      </c>
      <c r="H35" s="9">
        <v>152196.4</v>
      </c>
      <c r="I35" s="3"/>
      <c r="J35" s="5" t="s">
        <v>19</v>
      </c>
    </row>
    <row r="36" spans="2:10" x14ac:dyDescent="0.25">
      <c r="B36" s="6">
        <v>42796</v>
      </c>
      <c r="C36" s="7" t="s">
        <v>31</v>
      </c>
      <c r="D36" s="7" t="s">
        <v>34</v>
      </c>
      <c r="E36" s="7" t="s">
        <v>35</v>
      </c>
      <c r="F36" s="9">
        <v>162639.4</v>
      </c>
      <c r="G36" s="20">
        <v>0</v>
      </c>
      <c r="H36" s="9">
        <v>162639.4</v>
      </c>
      <c r="I36" s="3"/>
      <c r="J36" s="5" t="s">
        <v>19</v>
      </c>
    </row>
    <row r="37" spans="2:10" x14ac:dyDescent="0.25">
      <c r="B37" s="6">
        <v>42796</v>
      </c>
      <c r="C37" s="7" t="s">
        <v>32</v>
      </c>
      <c r="D37" s="7" t="s">
        <v>34</v>
      </c>
      <c r="E37" s="7" t="s">
        <v>35</v>
      </c>
      <c r="F37" s="9">
        <v>175194.6</v>
      </c>
      <c r="G37" s="20">
        <v>0</v>
      </c>
      <c r="H37" s="9">
        <v>175194.6</v>
      </c>
      <c r="I37" s="3"/>
      <c r="J37" s="5" t="s">
        <v>19</v>
      </c>
    </row>
    <row r="38" spans="2:10" x14ac:dyDescent="0.25">
      <c r="B38" s="6">
        <v>42796</v>
      </c>
      <c r="C38" s="7" t="s">
        <v>33</v>
      </c>
      <c r="D38" s="7" t="s">
        <v>34</v>
      </c>
      <c r="E38" s="7" t="s">
        <v>35</v>
      </c>
      <c r="F38" s="9">
        <v>17700</v>
      </c>
      <c r="G38" s="20">
        <v>0</v>
      </c>
      <c r="H38" s="9">
        <v>17700</v>
      </c>
      <c r="I38" s="3"/>
      <c r="J38" s="5" t="s">
        <v>19</v>
      </c>
    </row>
    <row r="39" spans="2:10" x14ac:dyDescent="0.25">
      <c r="B39" s="3"/>
      <c r="C39" s="11" t="s">
        <v>13</v>
      </c>
      <c r="D39" s="3"/>
      <c r="E39" s="3"/>
      <c r="F39" s="18">
        <f>SUM(F31:F38)</f>
        <v>1078284</v>
      </c>
      <c r="G39" s="18">
        <f t="shared" ref="G39" si="1">SUM(G31:G38)</f>
        <v>0</v>
      </c>
      <c r="H39" s="18">
        <f>SUM(H31:H38)</f>
        <v>1078284</v>
      </c>
      <c r="I39" s="3"/>
      <c r="J39" s="3"/>
    </row>
    <row r="40" spans="2:10" ht="39" customHeight="1" x14ac:dyDescent="0.25">
      <c r="B40" s="3"/>
      <c r="C40" s="4" t="s">
        <v>367</v>
      </c>
      <c r="D40" s="3"/>
      <c r="E40" s="3"/>
      <c r="F40" s="18"/>
      <c r="G40" s="18"/>
      <c r="H40" s="18"/>
      <c r="I40" s="3"/>
      <c r="J40" s="3"/>
    </row>
    <row r="41" spans="2:10" x14ac:dyDescent="0.25">
      <c r="B41" s="5" t="s">
        <v>10</v>
      </c>
      <c r="C41" s="4" t="s">
        <v>12</v>
      </c>
      <c r="D41" s="3"/>
      <c r="E41" s="3"/>
      <c r="F41" s="18"/>
      <c r="G41" s="18"/>
      <c r="H41" s="18"/>
      <c r="I41" s="3"/>
      <c r="J41" s="3"/>
    </row>
    <row r="42" spans="2:10" x14ac:dyDescent="0.25">
      <c r="B42" s="16">
        <v>44938</v>
      </c>
      <c r="C42" s="17" t="s">
        <v>384</v>
      </c>
      <c r="D42" s="7" t="s">
        <v>368</v>
      </c>
      <c r="E42" s="14" t="s">
        <v>150</v>
      </c>
      <c r="F42" s="9">
        <v>230100</v>
      </c>
      <c r="G42" s="9">
        <v>230100</v>
      </c>
      <c r="H42" s="19">
        <v>0</v>
      </c>
      <c r="I42" s="15">
        <v>44993</v>
      </c>
      <c r="J42" s="5" t="s">
        <v>23</v>
      </c>
    </row>
    <row r="43" spans="2:10" x14ac:dyDescent="0.25">
      <c r="B43" s="3"/>
      <c r="C43" s="11" t="s">
        <v>13</v>
      </c>
      <c r="D43" s="3"/>
      <c r="E43" s="3"/>
      <c r="F43" s="18">
        <v>230100</v>
      </c>
      <c r="G43" s="18">
        <v>230100</v>
      </c>
      <c r="H43" s="13">
        <v>0</v>
      </c>
      <c r="I43" s="3"/>
      <c r="J43" s="3"/>
    </row>
    <row r="44" spans="2:10" ht="46.5" customHeight="1" x14ac:dyDescent="0.25">
      <c r="B44" s="3"/>
      <c r="C44" s="4" t="s">
        <v>36</v>
      </c>
      <c r="D44" s="3"/>
      <c r="E44" s="3"/>
      <c r="F44" s="3"/>
      <c r="G44" s="3"/>
      <c r="H44" s="3"/>
      <c r="I44" s="3"/>
      <c r="J44" s="3"/>
    </row>
    <row r="45" spans="2:10" x14ac:dyDescent="0.25">
      <c r="B45" s="5" t="s">
        <v>10</v>
      </c>
      <c r="C45" s="4" t="s">
        <v>12</v>
      </c>
      <c r="D45" s="3"/>
      <c r="E45" s="3"/>
      <c r="F45" s="3"/>
      <c r="G45" s="3"/>
      <c r="H45" s="3"/>
      <c r="I45" s="3"/>
      <c r="J45" s="3"/>
    </row>
    <row r="46" spans="2:10" x14ac:dyDescent="0.25">
      <c r="B46" s="6">
        <v>42915</v>
      </c>
      <c r="C46" s="7" t="s">
        <v>37</v>
      </c>
      <c r="D46" s="7" t="s">
        <v>44</v>
      </c>
      <c r="E46" s="7" t="s">
        <v>45</v>
      </c>
      <c r="F46" s="9">
        <v>3280.4</v>
      </c>
      <c r="G46" s="20">
        <v>0</v>
      </c>
      <c r="H46" s="9">
        <v>3280.4</v>
      </c>
      <c r="I46" s="3"/>
      <c r="J46" s="5" t="s">
        <v>19</v>
      </c>
    </row>
    <row r="47" spans="2:10" x14ac:dyDescent="0.25">
      <c r="B47" s="6">
        <v>42913</v>
      </c>
      <c r="C47" s="7" t="s">
        <v>38</v>
      </c>
      <c r="D47" s="7" t="s">
        <v>44</v>
      </c>
      <c r="E47" s="7" t="s">
        <v>46</v>
      </c>
      <c r="F47" s="9">
        <v>14214.2</v>
      </c>
      <c r="G47" s="20">
        <v>0</v>
      </c>
      <c r="H47" s="9">
        <v>14214.2</v>
      </c>
      <c r="I47" s="3"/>
      <c r="J47" s="5" t="s">
        <v>19</v>
      </c>
    </row>
    <row r="48" spans="2:10" x14ac:dyDescent="0.25">
      <c r="B48" s="6">
        <v>42907</v>
      </c>
      <c r="C48" s="7" t="s">
        <v>39</v>
      </c>
      <c r="D48" s="7" t="s">
        <v>44</v>
      </c>
      <c r="E48" s="7" t="s">
        <v>47</v>
      </c>
      <c r="F48" s="9">
        <v>25960</v>
      </c>
      <c r="G48" s="20">
        <v>0</v>
      </c>
      <c r="H48" s="9">
        <v>25960</v>
      </c>
      <c r="I48" s="3"/>
      <c r="J48" s="5" t="s">
        <v>19</v>
      </c>
    </row>
    <row r="49" spans="2:10" x14ac:dyDescent="0.25">
      <c r="B49" s="6">
        <v>42914</v>
      </c>
      <c r="C49" s="7" t="s">
        <v>40</v>
      </c>
      <c r="D49" s="7" t="s">
        <v>44</v>
      </c>
      <c r="E49" s="7" t="s">
        <v>45</v>
      </c>
      <c r="F49" s="9">
        <v>9996.9599999999991</v>
      </c>
      <c r="G49" s="20">
        <v>0</v>
      </c>
      <c r="H49" s="9">
        <v>9996.9599999999991</v>
      </c>
      <c r="I49" s="3"/>
      <c r="J49" s="5" t="s">
        <v>19</v>
      </c>
    </row>
    <row r="50" spans="2:10" x14ac:dyDescent="0.25">
      <c r="B50" s="6">
        <v>42879</v>
      </c>
      <c r="C50" s="7" t="s">
        <v>41</v>
      </c>
      <c r="D50" s="7" t="s">
        <v>44</v>
      </c>
      <c r="E50" s="7" t="s">
        <v>45</v>
      </c>
      <c r="F50" s="9">
        <v>8212.7999999999993</v>
      </c>
      <c r="G50" s="20">
        <v>0</v>
      </c>
      <c r="H50" s="9">
        <v>8212.7999999999993</v>
      </c>
      <c r="I50" s="3"/>
      <c r="J50" s="5" t="s">
        <v>19</v>
      </c>
    </row>
    <row r="51" spans="2:10" x14ac:dyDescent="0.25">
      <c r="B51" s="6">
        <v>42880</v>
      </c>
      <c r="C51" s="7" t="s">
        <v>42</v>
      </c>
      <c r="D51" s="7" t="s">
        <v>44</v>
      </c>
      <c r="E51" s="7" t="s">
        <v>45</v>
      </c>
      <c r="F51" s="9">
        <v>9263</v>
      </c>
      <c r="G51" s="20">
        <v>0</v>
      </c>
      <c r="H51" s="9">
        <v>9263</v>
      </c>
      <c r="I51" s="3"/>
      <c r="J51" s="5" t="s">
        <v>19</v>
      </c>
    </row>
    <row r="52" spans="2:10" x14ac:dyDescent="0.25">
      <c r="B52" s="6">
        <v>44166</v>
      </c>
      <c r="C52" s="7" t="s">
        <v>43</v>
      </c>
      <c r="D52" s="7" t="s">
        <v>44</v>
      </c>
      <c r="E52" s="7" t="s">
        <v>45</v>
      </c>
      <c r="F52" s="9">
        <v>28827.4</v>
      </c>
      <c r="G52" s="20">
        <v>0</v>
      </c>
      <c r="H52" s="9">
        <v>28827.4</v>
      </c>
      <c r="I52" s="3"/>
      <c r="J52" s="5" t="s">
        <v>19</v>
      </c>
    </row>
    <row r="53" spans="2:10" x14ac:dyDescent="0.25">
      <c r="B53" s="3"/>
      <c r="C53" s="11" t="s">
        <v>13</v>
      </c>
      <c r="D53" s="21"/>
      <c r="E53" s="3"/>
      <c r="F53" s="18">
        <f>SUM(F46:F52)</f>
        <v>99754.760000000009</v>
      </c>
      <c r="G53" s="18">
        <f t="shared" ref="G53" si="2">SUM(G46:G52)</f>
        <v>0</v>
      </c>
      <c r="H53" s="18">
        <f>SUM(H46:H52)</f>
        <v>99754.760000000009</v>
      </c>
      <c r="I53" s="3"/>
      <c r="J53" s="3"/>
    </row>
    <row r="54" spans="2:10" ht="40.5" customHeight="1" x14ac:dyDescent="0.25">
      <c r="B54" s="3"/>
      <c r="C54" s="4" t="s">
        <v>48</v>
      </c>
      <c r="D54" s="3"/>
      <c r="E54" s="3"/>
      <c r="F54" s="3"/>
      <c r="G54" s="3"/>
      <c r="H54" s="3"/>
      <c r="I54" s="3"/>
      <c r="J54" s="3"/>
    </row>
    <row r="55" spans="2:10" x14ac:dyDescent="0.25">
      <c r="B55" s="5" t="s">
        <v>10</v>
      </c>
      <c r="C55" s="4" t="s">
        <v>12</v>
      </c>
      <c r="D55" s="3"/>
      <c r="E55" s="3"/>
      <c r="F55" s="3"/>
      <c r="G55" s="3"/>
      <c r="H55" s="3"/>
      <c r="I55" s="3"/>
      <c r="J55" s="3"/>
    </row>
    <row r="56" spans="2:10" x14ac:dyDescent="0.25">
      <c r="B56" s="6">
        <v>42948</v>
      </c>
      <c r="C56" s="7" t="s">
        <v>49</v>
      </c>
      <c r="D56" s="7" t="s">
        <v>51</v>
      </c>
      <c r="E56" s="7" t="s">
        <v>52</v>
      </c>
      <c r="F56" s="9">
        <v>10500</v>
      </c>
      <c r="G56" s="20">
        <v>0</v>
      </c>
      <c r="H56" s="9">
        <v>10500</v>
      </c>
      <c r="I56" s="3"/>
      <c r="J56" s="5" t="s">
        <v>19</v>
      </c>
    </row>
    <row r="57" spans="2:10" x14ac:dyDescent="0.25">
      <c r="B57" s="6">
        <v>42948</v>
      </c>
      <c r="C57" s="7" t="s">
        <v>50</v>
      </c>
      <c r="D57" s="7" t="s">
        <v>51</v>
      </c>
      <c r="E57" s="7" t="s">
        <v>53</v>
      </c>
      <c r="F57" s="9">
        <v>5750.01</v>
      </c>
      <c r="G57" s="20">
        <v>0</v>
      </c>
      <c r="H57" s="9">
        <v>5750.01</v>
      </c>
      <c r="I57" s="3"/>
      <c r="J57" s="5" t="s">
        <v>19</v>
      </c>
    </row>
    <row r="58" spans="2:10" x14ac:dyDescent="0.25">
      <c r="B58" s="3"/>
      <c r="C58" s="11" t="s">
        <v>13</v>
      </c>
      <c r="D58" s="3"/>
      <c r="E58" s="3"/>
      <c r="F58" s="22">
        <f>SUM(F56:F57)</f>
        <v>16250.01</v>
      </c>
      <c r="G58" s="22">
        <f t="shared" ref="G58" si="3">SUM(G56:G57)</f>
        <v>0</v>
      </c>
      <c r="H58" s="22">
        <f>SUM(H56:H57)</f>
        <v>16250.01</v>
      </c>
      <c r="I58" s="3"/>
      <c r="J58" s="3"/>
    </row>
    <row r="59" spans="2:10" x14ac:dyDescent="0.25">
      <c r="B59" s="3"/>
      <c r="C59" s="4" t="s">
        <v>385</v>
      </c>
      <c r="D59" s="3"/>
      <c r="E59" s="3"/>
      <c r="F59" s="22"/>
      <c r="G59" s="22"/>
      <c r="H59" s="22"/>
      <c r="I59" s="3"/>
      <c r="J59" s="3"/>
    </row>
    <row r="60" spans="2:10" x14ac:dyDescent="0.25">
      <c r="B60" s="5" t="s">
        <v>10</v>
      </c>
      <c r="C60" s="4" t="s">
        <v>12</v>
      </c>
      <c r="D60" s="3"/>
      <c r="E60" s="3"/>
      <c r="F60" s="22"/>
      <c r="G60" s="22"/>
      <c r="H60" s="22"/>
      <c r="I60" s="3"/>
      <c r="J60" s="3"/>
    </row>
    <row r="61" spans="2:10" x14ac:dyDescent="0.25">
      <c r="B61" s="16">
        <v>44896</v>
      </c>
      <c r="C61" s="17" t="s">
        <v>287</v>
      </c>
      <c r="D61" s="7" t="s">
        <v>386</v>
      </c>
      <c r="E61" s="7" t="s">
        <v>387</v>
      </c>
      <c r="F61" s="23">
        <v>70599.399999999994</v>
      </c>
      <c r="G61" s="23">
        <v>70599.399999999994</v>
      </c>
      <c r="H61" s="23">
        <v>0</v>
      </c>
      <c r="I61" s="15">
        <v>44991</v>
      </c>
      <c r="J61" s="5" t="s">
        <v>23</v>
      </c>
    </row>
    <row r="62" spans="2:10" x14ac:dyDescent="0.25">
      <c r="B62" s="3"/>
      <c r="C62" s="11" t="s">
        <v>13</v>
      </c>
      <c r="D62" s="3"/>
      <c r="E62" s="3"/>
      <c r="F62" s="22">
        <v>70599.399999999994</v>
      </c>
      <c r="G62" s="22">
        <v>70599.399999999994</v>
      </c>
      <c r="H62" s="22">
        <v>0</v>
      </c>
      <c r="I62" s="3"/>
      <c r="J62" s="3"/>
    </row>
    <row r="63" spans="2:10" ht="25.5" x14ac:dyDescent="0.25">
      <c r="B63" s="3"/>
      <c r="C63" s="4" t="s">
        <v>369</v>
      </c>
      <c r="D63" s="3"/>
      <c r="E63" s="3"/>
      <c r="F63" s="22"/>
      <c r="G63" s="22"/>
      <c r="H63" s="22"/>
      <c r="I63" s="3"/>
      <c r="J63" s="3"/>
    </row>
    <row r="64" spans="2:10" x14ac:dyDescent="0.25">
      <c r="B64" s="5" t="s">
        <v>10</v>
      </c>
      <c r="C64" s="4" t="s">
        <v>12</v>
      </c>
      <c r="D64" s="3"/>
      <c r="E64" s="3"/>
      <c r="F64" s="22"/>
      <c r="G64" s="22"/>
      <c r="H64" s="22"/>
      <c r="I64" s="3"/>
      <c r="J64" s="3"/>
    </row>
    <row r="65" spans="2:10" x14ac:dyDescent="0.25">
      <c r="B65" s="16">
        <v>44896</v>
      </c>
      <c r="C65" s="17" t="s">
        <v>287</v>
      </c>
      <c r="D65" s="7" t="s">
        <v>370</v>
      </c>
      <c r="E65" s="7" t="s">
        <v>371</v>
      </c>
      <c r="F65" s="9">
        <v>4350000</v>
      </c>
      <c r="G65" s="20">
        <v>0</v>
      </c>
      <c r="H65" s="9">
        <v>4350000</v>
      </c>
      <c r="I65" s="3"/>
      <c r="J65" s="5" t="s">
        <v>19</v>
      </c>
    </row>
    <row r="66" spans="2:10" x14ac:dyDescent="0.25">
      <c r="B66" s="3"/>
      <c r="C66" s="11" t="s">
        <v>13</v>
      </c>
      <c r="D66" s="3"/>
      <c r="E66" s="3"/>
      <c r="F66" s="18">
        <v>4350000</v>
      </c>
      <c r="G66" s="24">
        <v>0</v>
      </c>
      <c r="H66" s="18">
        <v>4350000</v>
      </c>
      <c r="I66" s="3"/>
      <c r="J66" s="3"/>
    </row>
    <row r="67" spans="2:10" s="2" customFormat="1" ht="35.25" customHeight="1" x14ac:dyDescent="0.2">
      <c r="B67" s="3"/>
      <c r="C67" s="4" t="s">
        <v>54</v>
      </c>
      <c r="D67" s="3"/>
      <c r="E67" s="3"/>
      <c r="F67" s="3"/>
      <c r="G67" s="3"/>
      <c r="H67" s="3"/>
      <c r="I67" s="3"/>
      <c r="J67" s="3"/>
    </row>
    <row r="68" spans="2:10" x14ac:dyDescent="0.25">
      <c r="B68" s="5" t="s">
        <v>10</v>
      </c>
      <c r="C68" s="4" t="s">
        <v>12</v>
      </c>
      <c r="D68" s="3"/>
      <c r="E68" s="3"/>
      <c r="F68" s="3"/>
      <c r="G68" s="3"/>
      <c r="H68" s="3"/>
      <c r="I68" s="3"/>
      <c r="J68" s="3"/>
    </row>
    <row r="69" spans="2:10" x14ac:dyDescent="0.25">
      <c r="B69" s="6">
        <v>41306</v>
      </c>
      <c r="C69" s="7" t="s">
        <v>55</v>
      </c>
      <c r="D69" s="7" t="s">
        <v>57</v>
      </c>
      <c r="E69" s="7" t="s">
        <v>58</v>
      </c>
      <c r="F69" s="9">
        <v>3681.6</v>
      </c>
      <c r="G69" s="23">
        <v>0</v>
      </c>
      <c r="H69" s="9">
        <v>3681.6</v>
      </c>
      <c r="I69" s="3"/>
      <c r="J69" s="5" t="s">
        <v>19</v>
      </c>
    </row>
    <row r="70" spans="2:10" x14ac:dyDescent="0.25">
      <c r="B70" s="6">
        <v>41306</v>
      </c>
      <c r="C70" s="7" t="s">
        <v>56</v>
      </c>
      <c r="D70" s="7" t="s">
        <v>57</v>
      </c>
      <c r="E70" s="7" t="s">
        <v>58</v>
      </c>
      <c r="F70" s="9">
        <v>3681.6</v>
      </c>
      <c r="G70" s="23">
        <v>0</v>
      </c>
      <c r="H70" s="9">
        <v>3681.6</v>
      </c>
      <c r="I70" s="3"/>
      <c r="J70" s="5" t="s">
        <v>19</v>
      </c>
    </row>
    <row r="71" spans="2:10" x14ac:dyDescent="0.25">
      <c r="B71" s="3"/>
      <c r="C71" s="11" t="s">
        <v>13</v>
      </c>
      <c r="D71" s="3"/>
      <c r="E71" s="3"/>
      <c r="F71" s="22">
        <f>SUM(F69:F70)</f>
        <v>7363.2</v>
      </c>
      <c r="G71" s="22">
        <f t="shared" ref="G71" si="4">SUM(G69:G70)</f>
        <v>0</v>
      </c>
      <c r="H71" s="22">
        <f>SUM(H69:H70)</f>
        <v>7363.2</v>
      </c>
      <c r="I71" s="3"/>
      <c r="J71" s="3"/>
    </row>
    <row r="72" spans="2:10" ht="44.25" customHeight="1" x14ac:dyDescent="0.25">
      <c r="B72" s="3"/>
      <c r="C72" s="4" t="s">
        <v>59</v>
      </c>
      <c r="D72" s="3"/>
      <c r="E72" s="3"/>
      <c r="F72" s="3"/>
      <c r="G72" s="3"/>
      <c r="H72" s="3"/>
      <c r="I72" s="3"/>
      <c r="J72" s="3"/>
    </row>
    <row r="73" spans="2:10" x14ac:dyDescent="0.25">
      <c r="B73" s="5" t="s">
        <v>10</v>
      </c>
      <c r="C73" s="4" t="s">
        <v>12</v>
      </c>
      <c r="D73" s="3"/>
      <c r="E73" s="3"/>
      <c r="F73" s="3"/>
      <c r="G73" s="3"/>
      <c r="H73" s="3"/>
      <c r="I73" s="3"/>
      <c r="J73" s="3"/>
    </row>
    <row r="74" spans="2:10" x14ac:dyDescent="0.25">
      <c r="B74" s="6">
        <v>42855</v>
      </c>
      <c r="C74" s="7" t="s">
        <v>60</v>
      </c>
      <c r="D74" s="7" t="s">
        <v>75</v>
      </c>
      <c r="E74" s="7" t="s">
        <v>76</v>
      </c>
      <c r="F74" s="9">
        <v>7010</v>
      </c>
      <c r="G74" s="23">
        <v>0</v>
      </c>
      <c r="H74" s="9">
        <v>7010</v>
      </c>
      <c r="I74" s="3"/>
      <c r="J74" s="5" t="s">
        <v>19</v>
      </c>
    </row>
    <row r="75" spans="2:10" x14ac:dyDescent="0.25">
      <c r="B75" s="6">
        <v>42886</v>
      </c>
      <c r="C75" s="7" t="s">
        <v>61</v>
      </c>
      <c r="D75" s="7" t="s">
        <v>75</v>
      </c>
      <c r="E75" s="7" t="s">
        <v>76</v>
      </c>
      <c r="F75" s="9">
        <v>10210</v>
      </c>
      <c r="G75" s="23">
        <v>0</v>
      </c>
      <c r="H75" s="9">
        <v>10210</v>
      </c>
      <c r="I75" s="3"/>
      <c r="J75" s="5" t="s">
        <v>19</v>
      </c>
    </row>
    <row r="76" spans="2:10" x14ac:dyDescent="0.25">
      <c r="B76" s="6">
        <v>43466</v>
      </c>
      <c r="C76" s="7" t="s">
        <v>62</v>
      </c>
      <c r="D76" s="7" t="s">
        <v>75</v>
      </c>
      <c r="E76" s="7" t="s">
        <v>76</v>
      </c>
      <c r="F76" s="9">
        <v>1460</v>
      </c>
      <c r="G76" s="23">
        <v>0</v>
      </c>
      <c r="H76" s="9">
        <v>1460</v>
      </c>
      <c r="I76" s="3"/>
      <c r="J76" s="5" t="s">
        <v>19</v>
      </c>
    </row>
    <row r="77" spans="2:10" x14ac:dyDescent="0.25">
      <c r="B77" s="6">
        <v>43466</v>
      </c>
      <c r="C77" s="7" t="s">
        <v>63</v>
      </c>
      <c r="D77" s="7" t="s">
        <v>75</v>
      </c>
      <c r="E77" s="7" t="s">
        <v>76</v>
      </c>
      <c r="F77" s="9">
        <v>4240</v>
      </c>
      <c r="G77" s="23">
        <v>0</v>
      </c>
      <c r="H77" s="9">
        <v>4240</v>
      </c>
      <c r="I77" s="3"/>
      <c r="J77" s="5" t="s">
        <v>19</v>
      </c>
    </row>
    <row r="78" spans="2:10" x14ac:dyDescent="0.25">
      <c r="B78" s="6">
        <v>43467</v>
      </c>
      <c r="C78" s="7" t="s">
        <v>64</v>
      </c>
      <c r="D78" s="7" t="s">
        <v>75</v>
      </c>
      <c r="E78" s="7" t="s">
        <v>76</v>
      </c>
      <c r="F78" s="9">
        <v>1980</v>
      </c>
      <c r="G78" s="23">
        <v>0</v>
      </c>
      <c r="H78" s="9">
        <v>1980</v>
      </c>
      <c r="I78" s="3"/>
      <c r="J78" s="5" t="s">
        <v>19</v>
      </c>
    </row>
    <row r="79" spans="2:10" x14ac:dyDescent="0.25">
      <c r="B79" s="6">
        <v>43467</v>
      </c>
      <c r="C79" s="7" t="s">
        <v>65</v>
      </c>
      <c r="D79" s="7" t="s">
        <v>75</v>
      </c>
      <c r="E79" s="7" t="s">
        <v>76</v>
      </c>
      <c r="F79" s="9">
        <v>1440</v>
      </c>
      <c r="G79" s="23">
        <v>0</v>
      </c>
      <c r="H79" s="9">
        <v>1440</v>
      </c>
      <c r="I79" s="3"/>
      <c r="J79" s="5" t="s">
        <v>19</v>
      </c>
    </row>
    <row r="80" spans="2:10" x14ac:dyDescent="0.25">
      <c r="B80" s="6">
        <v>43467</v>
      </c>
      <c r="C80" s="7" t="s">
        <v>66</v>
      </c>
      <c r="D80" s="7" t="s">
        <v>75</v>
      </c>
      <c r="E80" s="7" t="s">
        <v>76</v>
      </c>
      <c r="F80" s="9">
        <v>4260</v>
      </c>
      <c r="G80" s="23">
        <v>0</v>
      </c>
      <c r="H80" s="9">
        <v>4260</v>
      </c>
      <c r="I80" s="3"/>
      <c r="J80" s="5" t="s">
        <v>19</v>
      </c>
    </row>
    <row r="81" spans="2:10" x14ac:dyDescent="0.25">
      <c r="B81" s="6">
        <v>43467</v>
      </c>
      <c r="C81" s="7" t="s">
        <v>67</v>
      </c>
      <c r="D81" s="7" t="s">
        <v>75</v>
      </c>
      <c r="E81" s="7" t="s">
        <v>76</v>
      </c>
      <c r="F81" s="9">
        <v>4280</v>
      </c>
      <c r="G81" s="23">
        <v>0</v>
      </c>
      <c r="H81" s="9">
        <v>4280</v>
      </c>
      <c r="I81" s="3"/>
      <c r="J81" s="5" t="s">
        <v>19</v>
      </c>
    </row>
    <row r="82" spans="2:10" x14ac:dyDescent="0.25">
      <c r="B82" s="6">
        <v>43467</v>
      </c>
      <c r="C82" s="7" t="s">
        <v>68</v>
      </c>
      <c r="D82" s="7" t="s">
        <v>75</v>
      </c>
      <c r="E82" s="7" t="s">
        <v>76</v>
      </c>
      <c r="F82" s="9">
        <v>1870</v>
      </c>
      <c r="G82" s="23">
        <v>0</v>
      </c>
      <c r="H82" s="9">
        <v>1870</v>
      </c>
      <c r="I82" s="3"/>
      <c r="J82" s="5" t="s">
        <v>19</v>
      </c>
    </row>
    <row r="83" spans="2:10" x14ac:dyDescent="0.25">
      <c r="B83" s="6">
        <v>43467</v>
      </c>
      <c r="C83" s="7" t="s">
        <v>69</v>
      </c>
      <c r="D83" s="7" t="s">
        <v>75</v>
      </c>
      <c r="E83" s="7" t="s">
        <v>76</v>
      </c>
      <c r="F83" s="9">
        <v>2980</v>
      </c>
      <c r="G83" s="23">
        <v>0</v>
      </c>
      <c r="H83" s="9">
        <v>2980</v>
      </c>
      <c r="I83" s="3"/>
      <c r="J83" s="5" t="s">
        <v>19</v>
      </c>
    </row>
    <row r="84" spans="2:10" x14ac:dyDescent="0.25">
      <c r="B84" s="6">
        <v>43467</v>
      </c>
      <c r="C84" s="7" t="s">
        <v>70</v>
      </c>
      <c r="D84" s="7" t="s">
        <v>75</v>
      </c>
      <c r="E84" s="7" t="s">
        <v>76</v>
      </c>
      <c r="F84" s="9">
        <v>2350</v>
      </c>
      <c r="G84" s="23">
        <v>0</v>
      </c>
      <c r="H84" s="9">
        <v>2350</v>
      </c>
      <c r="I84" s="3"/>
      <c r="J84" s="5" t="s">
        <v>19</v>
      </c>
    </row>
    <row r="85" spans="2:10" x14ac:dyDescent="0.25">
      <c r="B85" s="6">
        <v>43467</v>
      </c>
      <c r="C85" s="7" t="s">
        <v>71</v>
      </c>
      <c r="D85" s="7" t="s">
        <v>75</v>
      </c>
      <c r="E85" s="7" t="s">
        <v>76</v>
      </c>
      <c r="F85" s="9">
        <v>3850</v>
      </c>
      <c r="G85" s="23">
        <v>0</v>
      </c>
      <c r="H85" s="9">
        <v>3850</v>
      </c>
      <c r="I85" s="3"/>
      <c r="J85" s="5" t="s">
        <v>19</v>
      </c>
    </row>
    <row r="86" spans="2:10" x14ac:dyDescent="0.25">
      <c r="B86" s="6">
        <v>43467</v>
      </c>
      <c r="C86" s="7" t="s">
        <v>72</v>
      </c>
      <c r="D86" s="7" t="s">
        <v>75</v>
      </c>
      <c r="E86" s="7" t="s">
        <v>76</v>
      </c>
      <c r="F86" s="9">
        <v>2060</v>
      </c>
      <c r="G86" s="23">
        <v>0</v>
      </c>
      <c r="H86" s="9">
        <v>2060</v>
      </c>
      <c r="I86" s="3"/>
      <c r="J86" s="5" t="s">
        <v>19</v>
      </c>
    </row>
    <row r="87" spans="2:10" x14ac:dyDescent="0.25">
      <c r="B87" s="6">
        <v>43485</v>
      </c>
      <c r="C87" s="7" t="s">
        <v>73</v>
      </c>
      <c r="D87" s="7" t="s">
        <v>75</v>
      </c>
      <c r="E87" s="7" t="s">
        <v>76</v>
      </c>
      <c r="F87" s="9">
        <v>750</v>
      </c>
      <c r="G87" s="23">
        <v>0</v>
      </c>
      <c r="H87" s="9">
        <v>750</v>
      </c>
      <c r="I87" s="3"/>
      <c r="J87" s="5" t="s">
        <v>19</v>
      </c>
    </row>
    <row r="88" spans="2:10" x14ac:dyDescent="0.25">
      <c r="B88" s="6">
        <v>44168</v>
      </c>
      <c r="C88" s="7" t="s">
        <v>74</v>
      </c>
      <c r="D88" s="7" t="s">
        <v>75</v>
      </c>
      <c r="E88" s="7" t="s">
        <v>76</v>
      </c>
      <c r="F88" s="9">
        <v>7945</v>
      </c>
      <c r="G88" s="23">
        <v>0</v>
      </c>
      <c r="H88" s="9">
        <v>7945</v>
      </c>
      <c r="I88" s="3"/>
      <c r="J88" s="5" t="s">
        <v>19</v>
      </c>
    </row>
    <row r="89" spans="2:10" x14ac:dyDescent="0.25">
      <c r="B89" s="3"/>
      <c r="C89" s="11" t="s">
        <v>13</v>
      </c>
      <c r="D89" s="3"/>
      <c r="E89" s="3"/>
      <c r="F89" s="18">
        <f>SUM(F74:F88)</f>
        <v>56685</v>
      </c>
      <c r="G89" s="18">
        <f t="shared" ref="G89" si="5">SUM(G74:G88)</f>
        <v>0</v>
      </c>
      <c r="H89" s="18">
        <f>SUM(H74:H88)</f>
        <v>56685</v>
      </c>
      <c r="I89" s="3"/>
      <c r="J89" s="3"/>
    </row>
    <row r="90" spans="2:10" ht="25.5" x14ac:dyDescent="0.25">
      <c r="B90" s="3"/>
      <c r="C90" s="25" t="s">
        <v>388</v>
      </c>
      <c r="D90" s="3"/>
      <c r="E90" s="3"/>
      <c r="F90" s="18"/>
      <c r="G90" s="18"/>
      <c r="H90" s="18"/>
      <c r="I90" s="3"/>
      <c r="J90" s="3"/>
    </row>
    <row r="91" spans="2:10" x14ac:dyDescent="0.25">
      <c r="B91" s="5" t="s">
        <v>10</v>
      </c>
      <c r="C91" s="4" t="s">
        <v>12</v>
      </c>
      <c r="D91" s="3"/>
      <c r="E91" s="3"/>
      <c r="F91" s="18"/>
      <c r="G91" s="18"/>
      <c r="H91" s="18"/>
      <c r="I91" s="3"/>
      <c r="J91" s="3"/>
    </row>
    <row r="92" spans="2:10" x14ac:dyDescent="0.25">
      <c r="B92" s="6">
        <v>44963</v>
      </c>
      <c r="C92" s="7" t="s">
        <v>389</v>
      </c>
      <c r="D92" s="7" t="s">
        <v>390</v>
      </c>
      <c r="E92" s="7" t="s">
        <v>387</v>
      </c>
      <c r="F92" s="9">
        <v>430540.11</v>
      </c>
      <c r="G92" s="9">
        <v>430540.11</v>
      </c>
      <c r="H92" s="9">
        <v>0</v>
      </c>
      <c r="I92" s="15">
        <v>44991</v>
      </c>
      <c r="J92" s="5" t="s">
        <v>23</v>
      </c>
    </row>
    <row r="93" spans="2:10" x14ac:dyDescent="0.25">
      <c r="B93" s="3"/>
      <c r="C93" s="11" t="s">
        <v>13</v>
      </c>
      <c r="D93" s="3"/>
      <c r="E93" s="3"/>
      <c r="F93" s="18">
        <v>430540.11</v>
      </c>
      <c r="G93" s="18">
        <v>430540.11</v>
      </c>
      <c r="H93" s="18">
        <v>0</v>
      </c>
      <c r="I93" s="3"/>
      <c r="J93" s="3"/>
    </row>
    <row r="94" spans="2:10" x14ac:dyDescent="0.25">
      <c r="B94" s="3"/>
      <c r="C94" s="25" t="s">
        <v>77</v>
      </c>
      <c r="D94" s="3"/>
      <c r="E94" s="3"/>
      <c r="F94" s="3"/>
      <c r="G94" s="3"/>
      <c r="H94" s="3"/>
      <c r="I94" s="3"/>
      <c r="J94" s="3"/>
    </row>
    <row r="95" spans="2:10" x14ac:dyDescent="0.25">
      <c r="B95" s="5" t="s">
        <v>10</v>
      </c>
      <c r="C95" s="4" t="s">
        <v>12</v>
      </c>
      <c r="D95" s="3"/>
      <c r="E95" s="3"/>
      <c r="F95" s="3"/>
      <c r="G95" s="3"/>
      <c r="H95" s="3"/>
      <c r="I95" s="3"/>
      <c r="J95" s="3"/>
    </row>
    <row r="96" spans="2:10" x14ac:dyDescent="0.25">
      <c r="B96" s="6">
        <v>42948</v>
      </c>
      <c r="C96" s="7" t="s">
        <v>78</v>
      </c>
      <c r="D96" s="7" t="s">
        <v>80</v>
      </c>
      <c r="E96" s="7" t="s">
        <v>81</v>
      </c>
      <c r="F96" s="9">
        <v>12522.2</v>
      </c>
      <c r="G96" s="23">
        <v>0</v>
      </c>
      <c r="H96" s="9">
        <v>12522.2</v>
      </c>
      <c r="I96" s="3"/>
      <c r="J96" s="5" t="s">
        <v>19</v>
      </c>
    </row>
    <row r="97" spans="2:10" x14ac:dyDescent="0.25">
      <c r="B97" s="6">
        <v>42948</v>
      </c>
      <c r="C97" s="7" t="s">
        <v>79</v>
      </c>
      <c r="D97" s="7" t="s">
        <v>80</v>
      </c>
      <c r="E97" s="7" t="s">
        <v>46</v>
      </c>
      <c r="F97" s="9">
        <v>36181.75</v>
      </c>
      <c r="G97" s="23">
        <v>0</v>
      </c>
      <c r="H97" s="9">
        <v>36181.75</v>
      </c>
      <c r="I97" s="3"/>
      <c r="J97" s="5" t="s">
        <v>19</v>
      </c>
    </row>
    <row r="98" spans="2:10" x14ac:dyDescent="0.25">
      <c r="B98" s="3"/>
      <c r="C98" s="11" t="s">
        <v>13</v>
      </c>
      <c r="D98" s="3"/>
      <c r="E98" s="3"/>
      <c r="F98" s="18">
        <f>SUM(F96:F97)</f>
        <v>48703.95</v>
      </c>
      <c r="G98" s="18">
        <f t="shared" ref="G98" si="6">SUM(G96:G97)</f>
        <v>0</v>
      </c>
      <c r="H98" s="18">
        <f>SUM(H96:H97)</f>
        <v>48703.95</v>
      </c>
      <c r="I98" s="3"/>
      <c r="J98" s="3"/>
    </row>
    <row r="99" spans="2:10" ht="25.5" x14ac:dyDescent="0.25">
      <c r="B99" s="3"/>
      <c r="C99" s="26" t="s">
        <v>82</v>
      </c>
      <c r="D99" s="3"/>
      <c r="E99" s="3"/>
      <c r="F99" s="3"/>
      <c r="G99" s="3"/>
      <c r="H99" s="3"/>
      <c r="I99" s="3"/>
      <c r="J99" s="3"/>
    </row>
    <row r="100" spans="2:10" x14ac:dyDescent="0.25">
      <c r="B100" s="5" t="s">
        <v>10</v>
      </c>
      <c r="C100" s="4" t="s">
        <v>12</v>
      </c>
      <c r="D100" s="3"/>
      <c r="E100" s="3"/>
      <c r="F100" s="3"/>
      <c r="G100" s="3"/>
      <c r="H100" s="3"/>
      <c r="I100" s="3"/>
      <c r="J100" s="3"/>
    </row>
    <row r="101" spans="2:10" x14ac:dyDescent="0.25">
      <c r="B101" s="6">
        <v>44011</v>
      </c>
      <c r="C101" s="7" t="s">
        <v>83</v>
      </c>
      <c r="D101" s="7" t="s">
        <v>94</v>
      </c>
      <c r="E101" s="7" t="s">
        <v>95</v>
      </c>
      <c r="F101" s="9">
        <v>5190.82</v>
      </c>
      <c r="G101" s="23">
        <v>0</v>
      </c>
      <c r="H101" s="9">
        <v>5190.82</v>
      </c>
      <c r="I101" s="3"/>
      <c r="J101" s="5" t="s">
        <v>19</v>
      </c>
    </row>
    <row r="102" spans="2:10" x14ac:dyDescent="0.25">
      <c r="B102" s="6">
        <v>44011</v>
      </c>
      <c r="C102" s="7" t="s">
        <v>84</v>
      </c>
      <c r="D102" s="7" t="s">
        <v>94</v>
      </c>
      <c r="E102" s="7" t="s">
        <v>95</v>
      </c>
      <c r="F102" s="9">
        <v>13888.6</v>
      </c>
      <c r="G102" s="23">
        <v>0</v>
      </c>
      <c r="H102" s="9">
        <v>13888.6</v>
      </c>
      <c r="I102" s="3"/>
      <c r="J102" s="5" t="s">
        <v>19</v>
      </c>
    </row>
    <row r="103" spans="2:10" x14ac:dyDescent="0.25">
      <c r="B103" s="6">
        <v>44011</v>
      </c>
      <c r="C103" s="7" t="s">
        <v>85</v>
      </c>
      <c r="D103" s="7" t="s">
        <v>94</v>
      </c>
      <c r="E103" s="7" t="s">
        <v>95</v>
      </c>
      <c r="F103" s="9">
        <v>2348.1999999999998</v>
      </c>
      <c r="G103" s="23">
        <v>0</v>
      </c>
      <c r="H103" s="9">
        <v>2348.1999999999998</v>
      </c>
      <c r="I103" s="3"/>
      <c r="J103" s="5" t="s">
        <v>19</v>
      </c>
    </row>
    <row r="104" spans="2:10" x14ac:dyDescent="0.25">
      <c r="B104" s="6">
        <v>44011</v>
      </c>
      <c r="C104" s="7" t="s">
        <v>86</v>
      </c>
      <c r="D104" s="7" t="s">
        <v>94</v>
      </c>
      <c r="E104" s="7" t="s">
        <v>95</v>
      </c>
      <c r="F104" s="9">
        <v>2377.6999999999998</v>
      </c>
      <c r="G104" s="23">
        <v>0</v>
      </c>
      <c r="H104" s="9">
        <v>2377.6999999999998</v>
      </c>
      <c r="I104" s="3"/>
      <c r="J104" s="5" t="s">
        <v>19</v>
      </c>
    </row>
    <row r="105" spans="2:10" x14ac:dyDescent="0.25">
      <c r="B105" s="6">
        <v>44011</v>
      </c>
      <c r="C105" s="7" t="s">
        <v>87</v>
      </c>
      <c r="D105" s="7" t="s">
        <v>94</v>
      </c>
      <c r="E105" s="7" t="s">
        <v>95</v>
      </c>
      <c r="F105" s="9">
        <v>32492.48</v>
      </c>
      <c r="G105" s="23">
        <v>0</v>
      </c>
      <c r="H105" s="9">
        <v>32492.48</v>
      </c>
      <c r="I105" s="3"/>
      <c r="J105" s="5" t="s">
        <v>19</v>
      </c>
    </row>
    <row r="106" spans="2:10" x14ac:dyDescent="0.25">
      <c r="B106" s="6">
        <v>44011</v>
      </c>
      <c r="C106" s="7" t="s">
        <v>88</v>
      </c>
      <c r="D106" s="7" t="s">
        <v>94</v>
      </c>
      <c r="E106" s="7" t="s">
        <v>95</v>
      </c>
      <c r="F106" s="9">
        <v>45211.25</v>
      </c>
      <c r="G106" s="23">
        <v>0</v>
      </c>
      <c r="H106" s="9">
        <v>45211.25</v>
      </c>
      <c r="I106" s="3"/>
      <c r="J106" s="5" t="s">
        <v>19</v>
      </c>
    </row>
    <row r="107" spans="2:10" x14ac:dyDescent="0.25">
      <c r="B107" s="6">
        <v>44011</v>
      </c>
      <c r="C107" s="7" t="s">
        <v>89</v>
      </c>
      <c r="D107" s="7" t="s">
        <v>94</v>
      </c>
      <c r="E107" s="7" t="s">
        <v>95</v>
      </c>
      <c r="F107" s="9">
        <v>5815.04</v>
      </c>
      <c r="G107" s="23">
        <v>0</v>
      </c>
      <c r="H107" s="9">
        <v>5815.04</v>
      </c>
      <c r="I107" s="3"/>
      <c r="J107" s="5" t="s">
        <v>19</v>
      </c>
    </row>
    <row r="108" spans="2:10" x14ac:dyDescent="0.25">
      <c r="B108" s="6">
        <v>44741</v>
      </c>
      <c r="C108" s="7" t="s">
        <v>90</v>
      </c>
      <c r="D108" s="7" t="s">
        <v>94</v>
      </c>
      <c r="E108" s="7" t="s">
        <v>95</v>
      </c>
      <c r="F108" s="9">
        <v>15327.02</v>
      </c>
      <c r="G108" s="23">
        <v>0</v>
      </c>
      <c r="H108" s="9">
        <v>15327.02</v>
      </c>
      <c r="I108" s="3"/>
      <c r="J108" s="5" t="s">
        <v>19</v>
      </c>
    </row>
    <row r="109" spans="2:10" x14ac:dyDescent="0.25">
      <c r="B109" s="6">
        <v>44048</v>
      </c>
      <c r="C109" s="7" t="s">
        <v>91</v>
      </c>
      <c r="D109" s="7" t="s">
        <v>94</v>
      </c>
      <c r="E109" s="7" t="s">
        <v>95</v>
      </c>
      <c r="F109" s="9">
        <v>17841.599999999999</v>
      </c>
      <c r="G109" s="23">
        <v>0</v>
      </c>
      <c r="H109" s="9">
        <v>17841.599999999999</v>
      </c>
      <c r="I109" s="3"/>
      <c r="J109" s="5" t="s">
        <v>19</v>
      </c>
    </row>
    <row r="110" spans="2:10" x14ac:dyDescent="0.25">
      <c r="B110" s="6">
        <v>44048</v>
      </c>
      <c r="C110" s="7" t="s">
        <v>92</v>
      </c>
      <c r="D110" s="7" t="s">
        <v>94</v>
      </c>
      <c r="E110" s="7" t="s">
        <v>95</v>
      </c>
      <c r="F110" s="9">
        <v>18296.84</v>
      </c>
      <c r="G110" s="23">
        <v>0</v>
      </c>
      <c r="H110" s="9">
        <v>18296.84</v>
      </c>
      <c r="I110" s="3"/>
      <c r="J110" s="5" t="s">
        <v>19</v>
      </c>
    </row>
    <row r="111" spans="2:10" x14ac:dyDescent="0.25">
      <c r="B111" s="6">
        <v>44048</v>
      </c>
      <c r="C111" s="7" t="s">
        <v>93</v>
      </c>
      <c r="D111" s="7" t="s">
        <v>94</v>
      </c>
      <c r="E111" s="7" t="s">
        <v>95</v>
      </c>
      <c r="F111" s="9">
        <v>17449.39</v>
      </c>
      <c r="G111" s="23">
        <v>0</v>
      </c>
      <c r="H111" s="9">
        <v>17449.39</v>
      </c>
      <c r="I111" s="3"/>
      <c r="J111" s="5" t="s">
        <v>19</v>
      </c>
    </row>
    <row r="112" spans="2:10" x14ac:dyDescent="0.25">
      <c r="B112" s="3"/>
      <c r="C112" s="11" t="s">
        <v>13</v>
      </c>
      <c r="D112" s="3"/>
      <c r="E112" s="3"/>
      <c r="F112" s="18">
        <f>SUM(F101:F111)</f>
        <v>176238.94</v>
      </c>
      <c r="G112" s="18">
        <f>SUM(G101:G111)</f>
        <v>0</v>
      </c>
      <c r="H112" s="18">
        <f>SUM(H101:H111)</f>
        <v>176238.94</v>
      </c>
      <c r="I112" s="3"/>
      <c r="J112" s="3"/>
    </row>
    <row r="113" spans="2:10" ht="37.5" customHeight="1" x14ac:dyDescent="0.25">
      <c r="B113" s="3"/>
      <c r="C113" s="26" t="s">
        <v>372</v>
      </c>
      <c r="D113" s="3"/>
      <c r="E113" s="3"/>
      <c r="F113" s="18"/>
      <c r="G113" s="18"/>
      <c r="H113" s="27"/>
      <c r="I113" s="3"/>
      <c r="J113" s="3"/>
    </row>
    <row r="114" spans="2:10" x14ac:dyDescent="0.25">
      <c r="B114" s="5" t="s">
        <v>10</v>
      </c>
      <c r="C114" s="4" t="s">
        <v>12</v>
      </c>
      <c r="D114" s="7"/>
      <c r="E114" s="7"/>
      <c r="F114" s="9"/>
      <c r="G114" s="18"/>
      <c r="H114" s="27"/>
      <c r="I114" s="3"/>
      <c r="J114" s="3"/>
    </row>
    <row r="115" spans="2:10" x14ac:dyDescent="0.25">
      <c r="B115" s="16">
        <v>44965</v>
      </c>
      <c r="C115" s="17" t="s">
        <v>391</v>
      </c>
      <c r="D115" s="7" t="s">
        <v>373</v>
      </c>
      <c r="E115" s="7" t="s">
        <v>374</v>
      </c>
      <c r="F115" s="9">
        <v>3019300</v>
      </c>
      <c r="G115" s="9">
        <v>3019300</v>
      </c>
      <c r="H115" s="9">
        <v>0</v>
      </c>
      <c r="I115" s="15">
        <v>44991</v>
      </c>
      <c r="J115" s="5" t="s">
        <v>23</v>
      </c>
    </row>
    <row r="116" spans="2:10" x14ac:dyDescent="0.25">
      <c r="B116" s="16">
        <v>45000</v>
      </c>
      <c r="C116" s="17" t="s">
        <v>506</v>
      </c>
      <c r="D116" s="7" t="s">
        <v>373</v>
      </c>
      <c r="E116" s="7" t="s">
        <v>374</v>
      </c>
      <c r="F116" s="9">
        <v>3007800</v>
      </c>
      <c r="G116" s="9">
        <v>0</v>
      </c>
      <c r="H116" s="9">
        <v>3007800</v>
      </c>
      <c r="I116" s="15"/>
      <c r="J116" s="5" t="s">
        <v>19</v>
      </c>
    </row>
    <row r="117" spans="2:10" x14ac:dyDescent="0.25">
      <c r="B117" s="3"/>
      <c r="C117" s="11" t="s">
        <v>13</v>
      </c>
      <c r="D117" s="3"/>
      <c r="E117" s="3"/>
      <c r="F117" s="18">
        <f>SUM(F115:F116)</f>
        <v>6027100</v>
      </c>
      <c r="G117" s="18">
        <v>3019300</v>
      </c>
      <c r="H117" s="18">
        <v>3007800</v>
      </c>
      <c r="I117" s="3"/>
      <c r="J117" s="3"/>
    </row>
    <row r="118" spans="2:10" ht="25.5" x14ac:dyDescent="0.25">
      <c r="B118" s="3"/>
      <c r="C118" s="26" t="s">
        <v>375</v>
      </c>
      <c r="D118" s="3"/>
      <c r="E118" s="3"/>
      <c r="F118" s="18"/>
      <c r="G118" s="18"/>
      <c r="H118" s="27"/>
      <c r="I118" s="3"/>
      <c r="J118" s="3"/>
    </row>
    <row r="119" spans="2:10" x14ac:dyDescent="0.25">
      <c r="B119" s="5" t="s">
        <v>10</v>
      </c>
      <c r="C119" s="4" t="s">
        <v>12</v>
      </c>
      <c r="D119" s="3"/>
      <c r="E119" s="3"/>
      <c r="F119" s="18"/>
      <c r="G119" s="18"/>
      <c r="H119" s="27"/>
      <c r="I119" s="3"/>
      <c r="J119" s="3"/>
    </row>
    <row r="120" spans="2:10" x14ac:dyDescent="0.25">
      <c r="B120" s="16">
        <v>44986</v>
      </c>
      <c r="C120" s="17" t="s">
        <v>507</v>
      </c>
      <c r="D120" s="7" t="s">
        <v>376</v>
      </c>
      <c r="E120" s="7" t="s">
        <v>377</v>
      </c>
      <c r="F120" s="9">
        <v>72670</v>
      </c>
      <c r="G120" s="9">
        <v>72670</v>
      </c>
      <c r="H120" s="10">
        <v>0</v>
      </c>
      <c r="I120" s="15">
        <v>45007</v>
      </c>
      <c r="J120" s="11" t="s">
        <v>23</v>
      </c>
    </row>
    <row r="121" spans="2:10" x14ac:dyDescent="0.25">
      <c r="B121" s="3"/>
      <c r="C121" s="11" t="s">
        <v>13</v>
      </c>
      <c r="D121" s="3"/>
      <c r="E121" s="3"/>
      <c r="F121" s="18">
        <v>72670</v>
      </c>
      <c r="G121" s="18">
        <v>72670</v>
      </c>
      <c r="H121" s="27">
        <v>0</v>
      </c>
      <c r="I121" s="3"/>
      <c r="J121" s="3"/>
    </row>
    <row r="122" spans="2:10" ht="25.5" x14ac:dyDescent="0.25">
      <c r="B122" s="3"/>
      <c r="C122" s="4" t="s">
        <v>96</v>
      </c>
      <c r="D122" s="3"/>
      <c r="E122" s="3"/>
      <c r="F122" s="3"/>
      <c r="G122" s="3"/>
      <c r="H122" s="3"/>
      <c r="I122" s="3"/>
      <c r="J122" s="3"/>
    </row>
    <row r="123" spans="2:10" x14ac:dyDescent="0.25">
      <c r="B123" s="5" t="s">
        <v>10</v>
      </c>
      <c r="C123" s="4" t="s">
        <v>12</v>
      </c>
      <c r="D123" s="3"/>
      <c r="E123" s="3"/>
      <c r="F123" s="3"/>
      <c r="G123" s="3"/>
      <c r="H123" s="3"/>
      <c r="I123" s="3"/>
      <c r="J123" s="3"/>
    </row>
    <row r="124" spans="2:10" x14ac:dyDescent="0.25">
      <c r="B124" s="6">
        <v>42948</v>
      </c>
      <c r="C124" s="7" t="s">
        <v>97</v>
      </c>
      <c r="D124" s="7" t="s">
        <v>101</v>
      </c>
      <c r="E124" s="7" t="s">
        <v>102</v>
      </c>
      <c r="F124" s="9">
        <v>12240</v>
      </c>
      <c r="G124" s="28">
        <v>0</v>
      </c>
      <c r="H124" s="9">
        <v>12240</v>
      </c>
      <c r="I124" s="3"/>
      <c r="J124" s="5" t="s">
        <v>19</v>
      </c>
    </row>
    <row r="125" spans="2:10" x14ac:dyDescent="0.25">
      <c r="B125" s="6">
        <v>42948</v>
      </c>
      <c r="C125" s="29" t="s">
        <v>98</v>
      </c>
      <c r="D125" s="7" t="s">
        <v>101</v>
      </c>
      <c r="E125" s="7" t="s">
        <v>102</v>
      </c>
      <c r="F125" s="30">
        <v>16560</v>
      </c>
      <c r="G125" s="28">
        <v>0</v>
      </c>
      <c r="H125" s="30">
        <v>16560</v>
      </c>
      <c r="I125" s="3"/>
      <c r="J125" s="5" t="s">
        <v>19</v>
      </c>
    </row>
    <row r="126" spans="2:10" x14ac:dyDescent="0.25">
      <c r="B126" s="6">
        <v>42948</v>
      </c>
      <c r="C126" s="29" t="s">
        <v>99</v>
      </c>
      <c r="D126" s="7" t="s">
        <v>101</v>
      </c>
      <c r="E126" s="7" t="s">
        <v>102</v>
      </c>
      <c r="F126" s="30">
        <v>14400</v>
      </c>
      <c r="G126" s="28">
        <v>0</v>
      </c>
      <c r="H126" s="30">
        <v>14400</v>
      </c>
      <c r="I126" s="3"/>
      <c r="J126" s="5" t="s">
        <v>19</v>
      </c>
    </row>
    <row r="127" spans="2:10" x14ac:dyDescent="0.25">
      <c r="B127" s="6">
        <v>42948</v>
      </c>
      <c r="C127" s="29" t="s">
        <v>100</v>
      </c>
      <c r="D127" s="7" t="s">
        <v>101</v>
      </c>
      <c r="E127" s="7" t="s">
        <v>102</v>
      </c>
      <c r="F127" s="30">
        <v>13680</v>
      </c>
      <c r="G127" s="28">
        <v>0</v>
      </c>
      <c r="H127" s="30">
        <v>13680</v>
      </c>
      <c r="I127" s="3"/>
      <c r="J127" s="5" t="s">
        <v>19</v>
      </c>
    </row>
    <row r="128" spans="2:10" x14ac:dyDescent="0.25">
      <c r="B128" s="3"/>
      <c r="C128" s="11" t="s">
        <v>13</v>
      </c>
      <c r="D128" s="3"/>
      <c r="E128" s="3"/>
      <c r="F128" s="24">
        <f>SUM(F124:F127)</f>
        <v>56880</v>
      </c>
      <c r="G128" s="24">
        <f t="shared" ref="G128" si="7">SUM(G124:G127)</f>
        <v>0</v>
      </c>
      <c r="H128" s="24">
        <f>SUM(H124:H127)</f>
        <v>56880</v>
      </c>
      <c r="I128" s="3"/>
      <c r="J128" s="5"/>
    </row>
    <row r="129" spans="2:10" x14ac:dyDescent="0.25">
      <c r="B129" s="3"/>
      <c r="C129" s="4" t="s">
        <v>392</v>
      </c>
      <c r="D129" s="3"/>
      <c r="E129" s="3"/>
      <c r="F129" s="24"/>
      <c r="G129" s="24"/>
      <c r="H129" s="24"/>
      <c r="I129" s="3"/>
      <c r="J129" s="5"/>
    </row>
    <row r="130" spans="2:10" x14ac:dyDescent="0.25">
      <c r="B130" s="5" t="s">
        <v>10</v>
      </c>
      <c r="C130" s="4" t="s">
        <v>12</v>
      </c>
      <c r="D130" s="3"/>
      <c r="E130" s="3"/>
      <c r="F130" s="24"/>
      <c r="G130" s="24"/>
      <c r="H130" s="24"/>
      <c r="I130" s="3"/>
      <c r="J130" s="5"/>
    </row>
    <row r="131" spans="2:10" x14ac:dyDescent="0.25">
      <c r="B131" s="16">
        <v>44929</v>
      </c>
      <c r="C131" s="17" t="s">
        <v>393</v>
      </c>
      <c r="D131" s="7" t="s">
        <v>394</v>
      </c>
      <c r="E131" s="7" t="s">
        <v>387</v>
      </c>
      <c r="F131" s="9">
        <v>55394.51</v>
      </c>
      <c r="G131" s="9">
        <v>55394.51</v>
      </c>
      <c r="H131" s="9">
        <v>0</v>
      </c>
      <c r="I131" s="15">
        <v>44991</v>
      </c>
      <c r="J131" s="5" t="s">
        <v>23</v>
      </c>
    </row>
    <row r="132" spans="2:10" x14ac:dyDescent="0.25">
      <c r="B132" s="16">
        <v>45012</v>
      </c>
      <c r="C132" s="17" t="s">
        <v>508</v>
      </c>
      <c r="D132" s="7" t="s">
        <v>394</v>
      </c>
      <c r="E132" s="7" t="s">
        <v>387</v>
      </c>
      <c r="F132" s="9">
        <v>20402.2</v>
      </c>
      <c r="G132" s="28">
        <v>0</v>
      </c>
      <c r="H132" s="9">
        <v>20402.2</v>
      </c>
      <c r="I132" s="3"/>
      <c r="J132" s="5" t="s">
        <v>19</v>
      </c>
    </row>
    <row r="133" spans="2:10" x14ac:dyDescent="0.25">
      <c r="B133" s="3"/>
      <c r="C133" s="11" t="s">
        <v>13</v>
      </c>
      <c r="D133" s="3"/>
      <c r="E133" s="3"/>
      <c r="F133" s="18">
        <f>SUM(F131:F132)</f>
        <v>75796.710000000006</v>
      </c>
      <c r="G133" s="24">
        <f t="shared" ref="G133" si="8">SUM(G128:G131)</f>
        <v>55394.51</v>
      </c>
      <c r="H133" s="18">
        <v>20402.2</v>
      </c>
      <c r="I133" s="3"/>
      <c r="J133" s="5"/>
    </row>
    <row r="134" spans="2:10" x14ac:dyDescent="0.25">
      <c r="B134" s="3"/>
      <c r="C134" s="4" t="s">
        <v>395</v>
      </c>
      <c r="D134" s="3"/>
      <c r="E134" s="3"/>
      <c r="F134" s="24"/>
      <c r="G134" s="24"/>
      <c r="H134" s="24"/>
      <c r="I134" s="3"/>
      <c r="J134" s="5"/>
    </row>
    <row r="135" spans="2:10" x14ac:dyDescent="0.25">
      <c r="B135" s="5" t="s">
        <v>10</v>
      </c>
      <c r="C135" s="4" t="s">
        <v>12</v>
      </c>
      <c r="D135" s="3"/>
      <c r="E135" s="3"/>
      <c r="F135" s="24"/>
      <c r="G135" s="24"/>
      <c r="H135" s="24"/>
      <c r="I135" s="3"/>
      <c r="J135" s="5"/>
    </row>
    <row r="136" spans="2:10" x14ac:dyDescent="0.25">
      <c r="B136" s="16">
        <v>44974</v>
      </c>
      <c r="C136" s="17" t="s">
        <v>397</v>
      </c>
      <c r="D136" s="7" t="s">
        <v>396</v>
      </c>
      <c r="E136" s="7" t="s">
        <v>398</v>
      </c>
      <c r="F136" s="9">
        <v>354000</v>
      </c>
      <c r="G136" s="9">
        <v>354000</v>
      </c>
      <c r="H136" s="9">
        <v>0</v>
      </c>
      <c r="I136" s="15">
        <v>44991</v>
      </c>
      <c r="J136" s="5" t="s">
        <v>23</v>
      </c>
    </row>
    <row r="137" spans="2:10" x14ac:dyDescent="0.25">
      <c r="B137" s="16">
        <v>45014</v>
      </c>
      <c r="C137" s="17" t="s">
        <v>509</v>
      </c>
      <c r="D137" s="7" t="s">
        <v>396</v>
      </c>
      <c r="E137" s="7" t="s">
        <v>398</v>
      </c>
      <c r="F137" s="9">
        <v>173000</v>
      </c>
      <c r="G137" s="28">
        <v>0</v>
      </c>
      <c r="H137" s="9">
        <v>173000</v>
      </c>
      <c r="I137" s="3"/>
      <c r="J137" s="5" t="s">
        <v>19</v>
      </c>
    </row>
    <row r="138" spans="2:10" x14ac:dyDescent="0.25">
      <c r="B138" s="3"/>
      <c r="C138" s="11" t="s">
        <v>13</v>
      </c>
      <c r="D138" s="3"/>
      <c r="E138" s="3"/>
      <c r="F138" s="18">
        <f>SUM(F136:F137)</f>
        <v>527000</v>
      </c>
      <c r="G138" s="18">
        <v>354000</v>
      </c>
      <c r="H138" s="18">
        <v>173000</v>
      </c>
      <c r="I138" s="3"/>
      <c r="J138" s="5"/>
    </row>
    <row r="139" spans="2:10" ht="25.5" x14ac:dyDescent="0.25">
      <c r="B139" s="3"/>
      <c r="C139" s="4" t="s">
        <v>104</v>
      </c>
      <c r="D139" s="3"/>
      <c r="E139" s="3"/>
      <c r="F139" s="3"/>
      <c r="G139" s="3"/>
      <c r="H139" s="31"/>
      <c r="I139" s="3"/>
      <c r="J139" s="3"/>
    </row>
    <row r="140" spans="2:10" x14ac:dyDescent="0.25">
      <c r="B140" s="5" t="s">
        <v>10</v>
      </c>
      <c r="C140" s="4" t="s">
        <v>12</v>
      </c>
      <c r="D140" s="3"/>
      <c r="E140" s="3"/>
      <c r="F140" s="3"/>
      <c r="G140" s="3"/>
      <c r="H140" s="3"/>
      <c r="I140" s="3"/>
      <c r="J140" s="3"/>
    </row>
    <row r="141" spans="2:10" x14ac:dyDescent="0.25">
      <c r="B141" s="6">
        <v>40716</v>
      </c>
      <c r="C141" s="29" t="s">
        <v>105</v>
      </c>
      <c r="D141" s="7" t="s">
        <v>108</v>
      </c>
      <c r="E141" s="32" t="s">
        <v>109</v>
      </c>
      <c r="F141" s="30">
        <v>21460</v>
      </c>
      <c r="G141" s="23">
        <v>0</v>
      </c>
      <c r="H141" s="30">
        <v>21460</v>
      </c>
      <c r="I141" s="3"/>
      <c r="J141" s="5" t="s">
        <v>19</v>
      </c>
    </row>
    <row r="142" spans="2:10" x14ac:dyDescent="0.25">
      <c r="B142" s="6">
        <v>40725</v>
      </c>
      <c r="C142" s="7" t="s">
        <v>106</v>
      </c>
      <c r="D142" s="7" t="s">
        <v>108</v>
      </c>
      <c r="E142" s="32" t="s">
        <v>110</v>
      </c>
      <c r="F142" s="9">
        <v>7308</v>
      </c>
      <c r="G142" s="23">
        <v>0</v>
      </c>
      <c r="H142" s="9">
        <v>7308</v>
      </c>
      <c r="I142" s="3"/>
      <c r="J142" s="5" t="s">
        <v>19</v>
      </c>
    </row>
    <row r="143" spans="2:10" x14ac:dyDescent="0.25">
      <c r="B143" s="6">
        <v>40763</v>
      </c>
      <c r="C143" s="7" t="s">
        <v>107</v>
      </c>
      <c r="D143" s="7" t="s">
        <v>108</v>
      </c>
      <c r="E143" s="32" t="s">
        <v>111</v>
      </c>
      <c r="F143" s="9">
        <v>4176</v>
      </c>
      <c r="G143" s="23">
        <v>0</v>
      </c>
      <c r="H143" s="9">
        <v>4176</v>
      </c>
      <c r="I143" s="3"/>
      <c r="J143" s="5" t="s">
        <v>19</v>
      </c>
    </row>
    <row r="144" spans="2:10" x14ac:dyDescent="0.25">
      <c r="B144" s="3"/>
      <c r="C144" s="11" t="s">
        <v>13</v>
      </c>
      <c r="D144" s="3"/>
      <c r="E144" s="3"/>
      <c r="F144" s="24">
        <f>SUM(F141:F143)</f>
        <v>32944</v>
      </c>
      <c r="G144" s="22">
        <v>0</v>
      </c>
      <c r="H144" s="24">
        <f>SUM(H141:H143)</f>
        <v>32944</v>
      </c>
      <c r="I144" s="3"/>
      <c r="J144" s="5"/>
    </row>
    <row r="145" spans="2:10" ht="25.5" x14ac:dyDescent="0.25">
      <c r="B145" s="3"/>
      <c r="C145" s="4" t="s">
        <v>568</v>
      </c>
      <c r="D145" s="3"/>
      <c r="E145" s="3"/>
      <c r="F145" s="24"/>
      <c r="G145" s="22"/>
      <c r="H145" s="24"/>
      <c r="I145" s="3"/>
      <c r="J145" s="5"/>
    </row>
    <row r="146" spans="2:10" x14ac:dyDescent="0.25">
      <c r="B146" s="5" t="s">
        <v>10</v>
      </c>
      <c r="C146" s="4" t="s">
        <v>12</v>
      </c>
      <c r="D146" s="3"/>
      <c r="E146" s="3"/>
      <c r="F146" s="24"/>
      <c r="G146" s="22"/>
      <c r="H146" s="24"/>
      <c r="I146" s="3"/>
      <c r="J146" s="5"/>
    </row>
    <row r="147" spans="2:10" x14ac:dyDescent="0.25">
      <c r="B147" s="16">
        <v>44992</v>
      </c>
      <c r="C147" s="17" t="s">
        <v>567</v>
      </c>
      <c r="D147" s="7" t="s">
        <v>569</v>
      </c>
      <c r="E147" s="7" t="s">
        <v>570</v>
      </c>
      <c r="F147" s="30">
        <v>100000</v>
      </c>
      <c r="G147" s="30">
        <v>100000</v>
      </c>
      <c r="H147" s="20">
        <v>0</v>
      </c>
      <c r="I147" s="15">
        <v>44995</v>
      </c>
      <c r="J147" s="5" t="s">
        <v>23</v>
      </c>
    </row>
    <row r="148" spans="2:10" x14ac:dyDescent="0.25">
      <c r="B148" s="3"/>
      <c r="C148" s="11" t="s">
        <v>13</v>
      </c>
      <c r="D148" s="3"/>
      <c r="E148" s="3"/>
      <c r="F148" s="33">
        <v>100000</v>
      </c>
      <c r="G148" s="33">
        <v>100000</v>
      </c>
      <c r="H148" s="24">
        <v>0</v>
      </c>
      <c r="I148" s="3"/>
      <c r="J148" s="5"/>
    </row>
    <row r="149" spans="2:10" ht="25.5" x14ac:dyDescent="0.25">
      <c r="B149" s="3"/>
      <c r="C149" s="4" t="s">
        <v>497</v>
      </c>
      <c r="D149" s="3"/>
      <c r="E149" s="3"/>
      <c r="F149" s="24"/>
      <c r="G149" s="22"/>
      <c r="H149" s="24"/>
      <c r="I149" s="3"/>
      <c r="J149" s="5"/>
    </row>
    <row r="150" spans="2:10" x14ac:dyDescent="0.25">
      <c r="B150" s="5" t="s">
        <v>10</v>
      </c>
      <c r="C150" s="4" t="s">
        <v>12</v>
      </c>
      <c r="D150" s="3"/>
      <c r="E150" s="3"/>
      <c r="F150" s="24"/>
      <c r="G150" s="22"/>
      <c r="H150" s="24"/>
      <c r="I150" s="3"/>
      <c r="J150" s="5"/>
    </row>
    <row r="151" spans="2:10" x14ac:dyDescent="0.25">
      <c r="B151" s="16">
        <v>44980</v>
      </c>
      <c r="C151" s="17" t="s">
        <v>498</v>
      </c>
      <c r="D151" s="7" t="s">
        <v>499</v>
      </c>
      <c r="E151" s="34" t="s">
        <v>259</v>
      </c>
      <c r="F151" s="9">
        <v>123659.33</v>
      </c>
      <c r="G151" s="9">
        <v>123659.33</v>
      </c>
      <c r="H151" s="23">
        <v>0</v>
      </c>
      <c r="I151" s="15">
        <v>44987</v>
      </c>
      <c r="J151" s="5" t="s">
        <v>23</v>
      </c>
    </row>
    <row r="152" spans="2:10" x14ac:dyDescent="0.25">
      <c r="B152" s="16">
        <v>44986</v>
      </c>
      <c r="C152" s="17" t="s">
        <v>512</v>
      </c>
      <c r="D152" s="7" t="s">
        <v>499</v>
      </c>
      <c r="E152" s="34" t="s">
        <v>259</v>
      </c>
      <c r="F152" s="9">
        <v>136749.06</v>
      </c>
      <c r="G152" s="9">
        <v>136749.06</v>
      </c>
      <c r="H152" s="23">
        <v>0</v>
      </c>
      <c r="I152" s="15">
        <v>45000</v>
      </c>
      <c r="J152" s="5" t="s">
        <v>23</v>
      </c>
    </row>
    <row r="153" spans="2:10" x14ac:dyDescent="0.25">
      <c r="B153" s="16">
        <v>44986</v>
      </c>
      <c r="C153" s="17" t="s">
        <v>513</v>
      </c>
      <c r="D153" s="7" t="s">
        <v>499</v>
      </c>
      <c r="E153" s="34" t="s">
        <v>259</v>
      </c>
      <c r="F153" s="9">
        <v>144986.95000000001</v>
      </c>
      <c r="G153" s="9">
        <v>144986.95000000001</v>
      </c>
      <c r="H153" s="23">
        <v>0</v>
      </c>
      <c r="I153" s="15">
        <v>45000</v>
      </c>
      <c r="J153" s="5" t="s">
        <v>23</v>
      </c>
    </row>
    <row r="154" spans="2:10" x14ac:dyDescent="0.25">
      <c r="B154" s="16">
        <v>44986</v>
      </c>
      <c r="C154" s="17" t="s">
        <v>514</v>
      </c>
      <c r="D154" s="7" t="s">
        <v>499</v>
      </c>
      <c r="E154" s="34" t="s">
        <v>259</v>
      </c>
      <c r="F154" s="9">
        <v>155970.81</v>
      </c>
      <c r="G154" s="9">
        <v>155970.81</v>
      </c>
      <c r="H154" s="23">
        <v>0</v>
      </c>
      <c r="I154" s="15">
        <v>45000</v>
      </c>
      <c r="J154" s="5" t="s">
        <v>23</v>
      </c>
    </row>
    <row r="155" spans="2:10" x14ac:dyDescent="0.25">
      <c r="B155" s="3"/>
      <c r="C155" s="11" t="s">
        <v>13</v>
      </c>
      <c r="D155" s="3"/>
      <c r="E155" s="3"/>
      <c r="F155" s="18">
        <f>SUM(F151:F154)</f>
        <v>561366.15</v>
      </c>
      <c r="G155" s="18">
        <f>SUM(G151:G154)</f>
        <v>561366.15</v>
      </c>
      <c r="H155" s="22">
        <v>0</v>
      </c>
      <c r="I155" s="3"/>
      <c r="J155" s="3"/>
    </row>
    <row r="156" spans="2:10" ht="25.5" x14ac:dyDescent="0.25">
      <c r="B156" s="3"/>
      <c r="C156" s="4" t="s">
        <v>515</v>
      </c>
      <c r="D156" s="3"/>
      <c r="E156" s="3"/>
      <c r="F156" s="18"/>
      <c r="G156" s="18"/>
      <c r="H156" s="22"/>
      <c r="I156" s="3"/>
      <c r="J156" s="3"/>
    </row>
    <row r="157" spans="2:10" x14ac:dyDescent="0.25">
      <c r="B157" s="5" t="s">
        <v>10</v>
      </c>
      <c r="C157" s="4" t="s">
        <v>12</v>
      </c>
      <c r="D157" s="3"/>
      <c r="E157" s="3"/>
      <c r="F157" s="18"/>
      <c r="G157" s="18"/>
      <c r="H157" s="22"/>
      <c r="I157" s="3"/>
      <c r="J157" s="3"/>
    </row>
    <row r="158" spans="2:10" ht="15.75" customHeight="1" x14ac:dyDescent="0.25">
      <c r="B158" s="16">
        <v>44986</v>
      </c>
      <c r="C158" s="17" t="s">
        <v>510</v>
      </c>
      <c r="D158" s="7" t="s">
        <v>516</v>
      </c>
      <c r="E158" s="34" t="s">
        <v>259</v>
      </c>
      <c r="F158" s="9">
        <v>47694.5</v>
      </c>
      <c r="G158" s="9">
        <v>47694.5</v>
      </c>
      <c r="H158" s="23">
        <v>0</v>
      </c>
      <c r="I158" s="15">
        <v>44987</v>
      </c>
      <c r="J158" s="5" t="s">
        <v>23</v>
      </c>
    </row>
    <row r="159" spans="2:10" ht="15.75" customHeight="1" x14ac:dyDescent="0.25">
      <c r="B159" s="16">
        <v>44986</v>
      </c>
      <c r="C159" s="17" t="s">
        <v>511</v>
      </c>
      <c r="D159" s="7" t="s">
        <v>516</v>
      </c>
      <c r="E159" s="34" t="s">
        <v>259</v>
      </c>
      <c r="F159" s="9">
        <v>40968.36</v>
      </c>
      <c r="G159" s="9">
        <v>40968.36</v>
      </c>
      <c r="H159" s="23">
        <v>0</v>
      </c>
      <c r="I159" s="15">
        <v>44987</v>
      </c>
      <c r="J159" s="5" t="s">
        <v>23</v>
      </c>
    </row>
    <row r="160" spans="2:10" x14ac:dyDescent="0.25">
      <c r="B160" s="16">
        <v>44986</v>
      </c>
      <c r="C160" s="17" t="s">
        <v>517</v>
      </c>
      <c r="D160" s="7" t="s">
        <v>516</v>
      </c>
      <c r="E160" s="34" t="s">
        <v>259</v>
      </c>
      <c r="F160" s="9">
        <v>67872.95</v>
      </c>
      <c r="G160" s="9">
        <v>67872.95</v>
      </c>
      <c r="H160" s="23">
        <v>0</v>
      </c>
      <c r="I160" s="15">
        <v>44987</v>
      </c>
      <c r="J160" s="5" t="s">
        <v>23</v>
      </c>
    </row>
    <row r="161" spans="2:10" x14ac:dyDescent="0.25">
      <c r="B161" s="16">
        <v>44986</v>
      </c>
      <c r="C161" s="17" t="s">
        <v>518</v>
      </c>
      <c r="D161" s="7" t="s">
        <v>516</v>
      </c>
      <c r="E161" s="34" t="s">
        <v>259</v>
      </c>
      <c r="F161" s="9">
        <v>54420.65</v>
      </c>
      <c r="G161" s="9">
        <v>54420.65</v>
      </c>
      <c r="H161" s="23">
        <v>0</v>
      </c>
      <c r="I161" s="15">
        <v>44987</v>
      </c>
      <c r="J161" s="5" t="s">
        <v>23</v>
      </c>
    </row>
    <row r="162" spans="2:10" x14ac:dyDescent="0.25">
      <c r="B162" s="16">
        <v>44986</v>
      </c>
      <c r="C162" s="17" t="s">
        <v>519</v>
      </c>
      <c r="D162" s="7" t="s">
        <v>516</v>
      </c>
      <c r="E162" s="34" t="s">
        <v>259</v>
      </c>
      <c r="F162" s="9">
        <v>58207.08</v>
      </c>
      <c r="G162" s="9">
        <v>58207.08</v>
      </c>
      <c r="H162" s="23">
        <v>0</v>
      </c>
      <c r="I162" s="15">
        <v>45000</v>
      </c>
      <c r="J162" s="5" t="s">
        <v>23</v>
      </c>
    </row>
    <row r="163" spans="2:10" x14ac:dyDescent="0.25">
      <c r="B163" s="3"/>
      <c r="C163" s="11" t="s">
        <v>13</v>
      </c>
      <c r="D163" s="3"/>
      <c r="E163" s="3"/>
      <c r="F163" s="18">
        <f>SUM(F158:F162)</f>
        <v>269163.53999999998</v>
      </c>
      <c r="G163" s="18">
        <f>SUM(G158:G162)</f>
        <v>269163.53999999998</v>
      </c>
      <c r="H163" s="22">
        <v>0</v>
      </c>
      <c r="I163" s="3"/>
      <c r="J163" s="3"/>
    </row>
    <row r="164" spans="2:10" ht="29.25" customHeight="1" x14ac:dyDescent="0.25">
      <c r="B164" s="3"/>
      <c r="C164" s="4" t="s">
        <v>112</v>
      </c>
      <c r="D164" s="3"/>
      <c r="E164" s="3"/>
      <c r="F164" s="3"/>
      <c r="G164" s="3"/>
      <c r="H164" s="3"/>
      <c r="I164" s="3"/>
      <c r="J164" s="3"/>
    </row>
    <row r="165" spans="2:10" x14ac:dyDescent="0.25">
      <c r="B165" s="5" t="s">
        <v>10</v>
      </c>
      <c r="C165" s="4" t="s">
        <v>12</v>
      </c>
      <c r="D165" s="3"/>
      <c r="E165" s="3"/>
      <c r="F165" s="3"/>
      <c r="G165" s="3"/>
      <c r="H165" s="3"/>
      <c r="I165" s="3"/>
      <c r="J165" s="11"/>
    </row>
    <row r="166" spans="2:10" x14ac:dyDescent="0.25">
      <c r="B166" s="35">
        <v>44965</v>
      </c>
      <c r="C166" s="36" t="s">
        <v>399</v>
      </c>
      <c r="D166" s="34" t="s">
        <v>113</v>
      </c>
      <c r="E166" s="34" t="s">
        <v>259</v>
      </c>
      <c r="F166" s="37">
        <v>32045206.550000001</v>
      </c>
      <c r="G166" s="37">
        <v>32045106.859999999</v>
      </c>
      <c r="H166" s="23">
        <v>0</v>
      </c>
      <c r="I166" s="15">
        <v>44999</v>
      </c>
      <c r="J166" s="5" t="s">
        <v>23</v>
      </c>
    </row>
    <row r="167" spans="2:10" x14ac:dyDescent="0.25">
      <c r="B167" s="35">
        <v>44971</v>
      </c>
      <c r="C167" s="36" t="s">
        <v>400</v>
      </c>
      <c r="D167" s="34" t="s">
        <v>113</v>
      </c>
      <c r="E167" s="34" t="s">
        <v>259</v>
      </c>
      <c r="F167" s="37">
        <v>1141211.24</v>
      </c>
      <c r="G167" s="37">
        <v>1141211.24</v>
      </c>
      <c r="H167" s="23">
        <v>0</v>
      </c>
      <c r="I167" s="15">
        <v>44999</v>
      </c>
      <c r="J167" s="5" t="s">
        <v>23</v>
      </c>
    </row>
    <row r="168" spans="2:10" x14ac:dyDescent="0.25">
      <c r="B168" s="35">
        <v>44972</v>
      </c>
      <c r="C168" s="36" t="s">
        <v>401</v>
      </c>
      <c r="D168" s="34" t="s">
        <v>113</v>
      </c>
      <c r="E168" s="34" t="s">
        <v>259</v>
      </c>
      <c r="F168" s="37">
        <v>28428664.949999999</v>
      </c>
      <c r="G168" s="37">
        <v>28428664.949999999</v>
      </c>
      <c r="H168" s="23">
        <v>0</v>
      </c>
      <c r="I168" s="15">
        <v>44999</v>
      </c>
      <c r="J168" s="5" t="s">
        <v>23</v>
      </c>
    </row>
    <row r="169" spans="2:10" x14ac:dyDescent="0.25">
      <c r="B169" s="35">
        <v>44978</v>
      </c>
      <c r="C169" s="36" t="s">
        <v>402</v>
      </c>
      <c r="D169" s="34" t="s">
        <v>113</v>
      </c>
      <c r="E169" s="34" t="s">
        <v>259</v>
      </c>
      <c r="F169" s="37">
        <v>1092390.49</v>
      </c>
      <c r="G169" s="37">
        <v>1092390.49</v>
      </c>
      <c r="H169" s="23">
        <v>0</v>
      </c>
      <c r="I169" s="15">
        <v>44999</v>
      </c>
      <c r="J169" s="5" t="s">
        <v>23</v>
      </c>
    </row>
    <row r="170" spans="2:10" x14ac:dyDescent="0.25">
      <c r="B170" s="35">
        <v>44979</v>
      </c>
      <c r="C170" s="36" t="s">
        <v>403</v>
      </c>
      <c r="D170" s="34" t="s">
        <v>113</v>
      </c>
      <c r="E170" s="34" t="s">
        <v>259</v>
      </c>
      <c r="F170" s="37">
        <v>28261847.780000001</v>
      </c>
      <c r="G170" s="37">
        <v>28261847.780000001</v>
      </c>
      <c r="H170" s="23">
        <v>0</v>
      </c>
      <c r="I170" s="15">
        <v>45006</v>
      </c>
      <c r="J170" s="5" t="s">
        <v>23</v>
      </c>
    </row>
    <row r="171" spans="2:10" x14ac:dyDescent="0.25">
      <c r="B171" s="35">
        <v>44985</v>
      </c>
      <c r="C171" s="36" t="s">
        <v>404</v>
      </c>
      <c r="D171" s="34" t="s">
        <v>113</v>
      </c>
      <c r="E171" s="34" t="s">
        <v>259</v>
      </c>
      <c r="F171" s="37">
        <v>1063710.8400000001</v>
      </c>
      <c r="G171" s="37">
        <v>1063710.8400000001</v>
      </c>
      <c r="H171" s="23">
        <v>0</v>
      </c>
      <c r="I171" s="15">
        <v>45006</v>
      </c>
      <c r="J171" s="5" t="s">
        <v>23</v>
      </c>
    </row>
    <row r="172" spans="2:10" x14ac:dyDescent="0.25">
      <c r="B172" s="35">
        <v>44986</v>
      </c>
      <c r="C172" s="36" t="s">
        <v>520</v>
      </c>
      <c r="D172" s="34" t="s">
        <v>113</v>
      </c>
      <c r="E172" s="34" t="s">
        <v>259</v>
      </c>
      <c r="F172" s="37">
        <v>23063425.600000001</v>
      </c>
      <c r="G172" s="37">
        <v>23063425.600000001</v>
      </c>
      <c r="H172" s="23">
        <v>0</v>
      </c>
      <c r="I172" s="15">
        <v>45015</v>
      </c>
      <c r="J172" s="5" t="s">
        <v>23</v>
      </c>
    </row>
    <row r="173" spans="2:10" x14ac:dyDescent="0.25">
      <c r="B173" s="35">
        <v>44988</v>
      </c>
      <c r="C173" s="36" t="s">
        <v>521</v>
      </c>
      <c r="D173" s="34" t="s">
        <v>113</v>
      </c>
      <c r="E173" s="34" t="s">
        <v>259</v>
      </c>
      <c r="F173" s="37">
        <v>1727550.84</v>
      </c>
      <c r="G173" s="37">
        <v>1727550.84</v>
      </c>
      <c r="H173" s="23">
        <v>0</v>
      </c>
      <c r="I173" s="15">
        <v>45015</v>
      </c>
      <c r="J173" s="5" t="s">
        <v>23</v>
      </c>
    </row>
    <row r="174" spans="2:10" x14ac:dyDescent="0.25">
      <c r="B174" s="35">
        <v>44992</v>
      </c>
      <c r="C174" s="36" t="s">
        <v>522</v>
      </c>
      <c r="D174" s="34" t="s">
        <v>113</v>
      </c>
      <c r="E174" s="34" t="s">
        <v>259</v>
      </c>
      <c r="F174" s="37">
        <v>943483.24</v>
      </c>
      <c r="G174" s="37">
        <v>943483.24</v>
      </c>
      <c r="H174" s="23">
        <v>0</v>
      </c>
      <c r="I174" s="15">
        <v>45015</v>
      </c>
      <c r="J174" s="5" t="s">
        <v>23</v>
      </c>
    </row>
    <row r="175" spans="2:10" x14ac:dyDescent="0.25">
      <c r="B175" s="35">
        <v>44993</v>
      </c>
      <c r="C175" s="36" t="s">
        <v>523</v>
      </c>
      <c r="D175" s="34" t="s">
        <v>113</v>
      </c>
      <c r="E175" s="34" t="s">
        <v>259</v>
      </c>
      <c r="F175" s="37">
        <v>30108700.010000002</v>
      </c>
      <c r="G175" s="23">
        <v>0</v>
      </c>
      <c r="H175" s="37">
        <v>30108700.010000002</v>
      </c>
      <c r="I175" s="3"/>
      <c r="J175" s="5" t="s">
        <v>19</v>
      </c>
    </row>
    <row r="176" spans="2:10" x14ac:dyDescent="0.25">
      <c r="B176" s="35">
        <v>44999</v>
      </c>
      <c r="C176" s="36" t="s">
        <v>524</v>
      </c>
      <c r="D176" s="34" t="s">
        <v>113</v>
      </c>
      <c r="E176" s="34" t="s">
        <v>259</v>
      </c>
      <c r="F176" s="37">
        <v>1063276.79</v>
      </c>
      <c r="G176" s="37">
        <v>1063276.79</v>
      </c>
      <c r="H176" s="23">
        <v>0</v>
      </c>
      <c r="I176" s="15">
        <v>45015</v>
      </c>
      <c r="J176" s="5" t="s">
        <v>23</v>
      </c>
    </row>
    <row r="177" spans="2:10" x14ac:dyDescent="0.25">
      <c r="B177" s="35">
        <v>45000</v>
      </c>
      <c r="C177" s="36" t="s">
        <v>525</v>
      </c>
      <c r="D177" s="34" t="s">
        <v>113</v>
      </c>
      <c r="E177" s="34" t="s">
        <v>259</v>
      </c>
      <c r="F177" s="37">
        <v>25685701.140000001</v>
      </c>
      <c r="G177" s="23">
        <v>0</v>
      </c>
      <c r="H177" s="37">
        <v>25685701.140000001</v>
      </c>
      <c r="I177" s="3"/>
      <c r="J177" s="5" t="s">
        <v>19</v>
      </c>
    </row>
    <row r="178" spans="2:10" x14ac:dyDescent="0.25">
      <c r="B178" s="35">
        <v>45006</v>
      </c>
      <c r="C178" s="36" t="s">
        <v>526</v>
      </c>
      <c r="D178" s="34" t="s">
        <v>113</v>
      </c>
      <c r="E178" s="34" t="s">
        <v>259</v>
      </c>
      <c r="F178" s="37">
        <v>1028052.99</v>
      </c>
      <c r="G178" s="23">
        <v>0</v>
      </c>
      <c r="H178" s="37">
        <v>1028052.99</v>
      </c>
      <c r="I178" s="3"/>
      <c r="J178" s="5" t="s">
        <v>19</v>
      </c>
    </row>
    <row r="179" spans="2:10" x14ac:dyDescent="0.25">
      <c r="B179" s="35">
        <v>45007</v>
      </c>
      <c r="C179" s="36" t="s">
        <v>527</v>
      </c>
      <c r="D179" s="34" t="s">
        <v>113</v>
      </c>
      <c r="E179" s="34" t="s">
        <v>259</v>
      </c>
      <c r="F179" s="37">
        <v>26747033.809999999</v>
      </c>
      <c r="G179" s="23">
        <v>0</v>
      </c>
      <c r="H179" s="37">
        <v>26747033.809999999</v>
      </c>
      <c r="I179" s="3"/>
      <c r="J179" s="5" t="s">
        <v>19</v>
      </c>
    </row>
    <row r="180" spans="2:10" x14ac:dyDescent="0.25">
      <c r="B180" s="35">
        <v>45013</v>
      </c>
      <c r="C180" s="36" t="s">
        <v>528</v>
      </c>
      <c r="D180" s="34" t="s">
        <v>113</v>
      </c>
      <c r="E180" s="34" t="s">
        <v>259</v>
      </c>
      <c r="F180" s="37">
        <v>686565.91</v>
      </c>
      <c r="G180" s="23">
        <v>0</v>
      </c>
      <c r="H180" s="37">
        <v>686565.91</v>
      </c>
      <c r="I180" s="3"/>
      <c r="J180" s="5" t="s">
        <v>19</v>
      </c>
    </row>
    <row r="181" spans="2:10" x14ac:dyDescent="0.25">
      <c r="B181" s="35">
        <v>45014</v>
      </c>
      <c r="C181" s="36" t="s">
        <v>529</v>
      </c>
      <c r="D181" s="34" t="s">
        <v>113</v>
      </c>
      <c r="E181" s="34" t="s">
        <v>259</v>
      </c>
      <c r="F181" s="37">
        <v>25884487.66</v>
      </c>
      <c r="G181" s="23">
        <v>0</v>
      </c>
      <c r="H181" s="37">
        <v>25884487.66</v>
      </c>
      <c r="I181" s="3"/>
      <c r="J181" s="5" t="s">
        <v>19</v>
      </c>
    </row>
    <row r="182" spans="2:10" x14ac:dyDescent="0.25">
      <c r="B182" s="3"/>
      <c r="C182" s="11" t="s">
        <v>13</v>
      </c>
      <c r="D182" s="3"/>
      <c r="E182" s="3"/>
      <c r="F182" s="38">
        <f>SUM(F166:F181)</f>
        <v>228971309.83999997</v>
      </c>
      <c r="G182" s="22">
        <f>SUM(G166:G181)</f>
        <v>118830668.63</v>
      </c>
      <c r="H182" s="38">
        <f>SUM(H175:H181)</f>
        <v>110140541.52</v>
      </c>
      <c r="I182" s="3"/>
      <c r="J182" s="3"/>
    </row>
    <row r="183" spans="2:10" ht="36.75" customHeight="1" x14ac:dyDescent="0.25">
      <c r="B183" s="3"/>
      <c r="C183" s="4" t="s">
        <v>114</v>
      </c>
      <c r="D183" s="3"/>
      <c r="E183" s="3"/>
      <c r="F183" s="3"/>
      <c r="G183" s="3"/>
      <c r="H183" s="3"/>
      <c r="I183" s="3"/>
      <c r="J183" s="3"/>
    </row>
    <row r="184" spans="2:10" x14ac:dyDescent="0.25">
      <c r="B184" s="5" t="s">
        <v>10</v>
      </c>
      <c r="C184" s="4" t="s">
        <v>12</v>
      </c>
      <c r="D184" s="3"/>
      <c r="E184" s="3"/>
      <c r="F184" s="3"/>
      <c r="G184" s="3"/>
      <c r="H184" s="3"/>
      <c r="I184" s="3"/>
      <c r="J184" s="5" t="s">
        <v>19</v>
      </c>
    </row>
    <row r="185" spans="2:10" x14ac:dyDescent="0.25">
      <c r="B185" s="39">
        <v>44152</v>
      </c>
      <c r="C185" s="40" t="s">
        <v>115</v>
      </c>
      <c r="D185" s="34" t="s">
        <v>118</v>
      </c>
      <c r="E185" s="34" t="s">
        <v>119</v>
      </c>
      <c r="F185" s="41">
        <v>9014.2199999999993</v>
      </c>
      <c r="G185" s="23">
        <v>0</v>
      </c>
      <c r="H185" s="41">
        <v>9014.2199999999993</v>
      </c>
      <c r="I185" s="3"/>
      <c r="J185" s="5" t="s">
        <v>19</v>
      </c>
    </row>
    <row r="186" spans="2:10" x14ac:dyDescent="0.25">
      <c r="B186" s="39">
        <v>44809</v>
      </c>
      <c r="C186" s="40" t="s">
        <v>116</v>
      </c>
      <c r="D186" s="34" t="s">
        <v>118</v>
      </c>
      <c r="E186" s="34" t="s">
        <v>119</v>
      </c>
      <c r="F186" s="41">
        <v>42145.34</v>
      </c>
      <c r="G186" s="23">
        <v>0</v>
      </c>
      <c r="H186" s="41">
        <v>42145.34</v>
      </c>
      <c r="I186" s="3"/>
      <c r="J186" s="5" t="s">
        <v>19</v>
      </c>
    </row>
    <row r="187" spans="2:10" x14ac:dyDescent="0.25">
      <c r="B187" s="39">
        <v>44809</v>
      </c>
      <c r="C187" s="40" t="s">
        <v>117</v>
      </c>
      <c r="D187" s="34" t="s">
        <v>118</v>
      </c>
      <c r="E187" s="34" t="s">
        <v>119</v>
      </c>
      <c r="F187" s="41">
        <v>8838.02</v>
      </c>
      <c r="G187" s="23">
        <v>0</v>
      </c>
      <c r="H187" s="41">
        <v>8838.02</v>
      </c>
      <c r="I187" s="3"/>
      <c r="J187" s="5" t="s">
        <v>19</v>
      </c>
    </row>
    <row r="188" spans="2:10" x14ac:dyDescent="0.25">
      <c r="B188" s="3"/>
      <c r="C188" s="11" t="s">
        <v>13</v>
      </c>
      <c r="D188" s="3"/>
      <c r="E188" s="3"/>
      <c r="F188" s="24">
        <f>SUM(F185:F187)</f>
        <v>59997.58</v>
      </c>
      <c r="G188" s="22">
        <v>0</v>
      </c>
      <c r="H188" s="24">
        <f>SUM(H185:H187)</f>
        <v>59997.58</v>
      </c>
      <c r="I188" s="3"/>
      <c r="J188" s="3"/>
    </row>
    <row r="189" spans="2:10" ht="36" customHeight="1" x14ac:dyDescent="0.25">
      <c r="B189" s="3"/>
      <c r="C189" s="4" t="s">
        <v>120</v>
      </c>
      <c r="D189" s="3"/>
      <c r="E189" s="3"/>
      <c r="F189" s="3"/>
      <c r="G189" s="3"/>
      <c r="H189" s="3"/>
      <c r="I189" s="3"/>
      <c r="J189" s="3"/>
    </row>
    <row r="190" spans="2:10" x14ac:dyDescent="0.25">
      <c r="B190" s="5" t="s">
        <v>10</v>
      </c>
      <c r="C190" s="4" t="s">
        <v>12</v>
      </c>
      <c r="D190" s="3"/>
      <c r="E190" s="3"/>
      <c r="F190" s="3"/>
      <c r="G190" s="3"/>
      <c r="H190" s="3"/>
      <c r="I190" s="3"/>
      <c r="J190" s="5" t="s">
        <v>19</v>
      </c>
    </row>
    <row r="191" spans="2:10" x14ac:dyDescent="0.25">
      <c r="B191" s="39">
        <v>44914</v>
      </c>
      <c r="C191" s="17" t="s">
        <v>121</v>
      </c>
      <c r="D191" s="14" t="s">
        <v>122</v>
      </c>
      <c r="E191" s="14" t="s">
        <v>123</v>
      </c>
      <c r="F191" s="37">
        <v>47200</v>
      </c>
      <c r="G191" s="23">
        <v>0</v>
      </c>
      <c r="H191" s="37">
        <v>47200</v>
      </c>
      <c r="I191" s="3"/>
      <c r="J191" s="3"/>
    </row>
    <row r="192" spans="2:10" x14ac:dyDescent="0.25">
      <c r="B192" s="3"/>
      <c r="C192" s="11" t="s">
        <v>13</v>
      </c>
      <c r="D192" s="3"/>
      <c r="E192" s="3"/>
      <c r="F192" s="42">
        <v>47200</v>
      </c>
      <c r="G192" s="22">
        <v>0</v>
      </c>
      <c r="H192" s="42">
        <v>47200</v>
      </c>
      <c r="I192" s="3"/>
      <c r="J192" s="3"/>
    </row>
    <row r="193" spans="2:10" ht="50.25" customHeight="1" x14ac:dyDescent="0.25">
      <c r="B193" s="3"/>
      <c r="C193" s="4" t="s">
        <v>124</v>
      </c>
      <c r="D193" s="3"/>
      <c r="E193" s="3"/>
      <c r="F193" s="3"/>
      <c r="G193" s="3"/>
      <c r="H193" s="3"/>
      <c r="I193" s="3"/>
      <c r="J193" s="3"/>
    </row>
    <row r="194" spans="2:10" x14ac:dyDescent="0.25">
      <c r="B194" s="5" t="s">
        <v>10</v>
      </c>
      <c r="C194" s="4" t="s">
        <v>12</v>
      </c>
      <c r="D194" s="3"/>
      <c r="E194" s="3"/>
      <c r="F194" s="3"/>
      <c r="G194" s="3"/>
      <c r="H194" s="3"/>
      <c r="I194" s="3"/>
      <c r="J194" s="5" t="s">
        <v>19</v>
      </c>
    </row>
    <row r="195" spans="2:10" x14ac:dyDescent="0.25">
      <c r="B195" s="6">
        <v>41342</v>
      </c>
      <c r="C195" s="29" t="s">
        <v>125</v>
      </c>
      <c r="D195" s="7" t="s">
        <v>134</v>
      </c>
      <c r="E195" s="7" t="s">
        <v>135</v>
      </c>
      <c r="F195" s="30">
        <v>55401</v>
      </c>
      <c r="G195" s="23">
        <v>0</v>
      </c>
      <c r="H195" s="30">
        <v>55401</v>
      </c>
      <c r="I195" s="3"/>
      <c r="J195" s="5" t="s">
        <v>19</v>
      </c>
    </row>
    <row r="196" spans="2:10" x14ac:dyDescent="0.25">
      <c r="B196" s="6">
        <v>41326</v>
      </c>
      <c r="C196" s="29" t="s">
        <v>126</v>
      </c>
      <c r="D196" s="7" t="s">
        <v>134</v>
      </c>
      <c r="E196" s="7" t="s">
        <v>136</v>
      </c>
      <c r="F196" s="30">
        <v>58554.44</v>
      </c>
      <c r="G196" s="23">
        <v>0</v>
      </c>
      <c r="H196" s="30">
        <v>58554.44</v>
      </c>
      <c r="I196" s="3"/>
      <c r="J196" s="5" t="s">
        <v>19</v>
      </c>
    </row>
    <row r="197" spans="2:10" x14ac:dyDescent="0.25">
      <c r="B197" s="6">
        <v>41334</v>
      </c>
      <c r="C197" s="29" t="s">
        <v>127</v>
      </c>
      <c r="D197" s="7" t="s">
        <v>134</v>
      </c>
      <c r="E197" s="7" t="s">
        <v>136</v>
      </c>
      <c r="F197" s="30">
        <v>118443.68</v>
      </c>
      <c r="G197" s="23">
        <v>0</v>
      </c>
      <c r="H197" s="30">
        <v>118443.68</v>
      </c>
      <c r="I197" s="3"/>
      <c r="J197" s="5" t="s">
        <v>19</v>
      </c>
    </row>
    <row r="198" spans="2:10" x14ac:dyDescent="0.25">
      <c r="B198" s="6">
        <v>41340</v>
      </c>
      <c r="C198" s="29" t="s">
        <v>128</v>
      </c>
      <c r="D198" s="7" t="s">
        <v>134</v>
      </c>
      <c r="E198" s="7" t="s">
        <v>137</v>
      </c>
      <c r="F198" s="30">
        <v>67518.42</v>
      </c>
      <c r="G198" s="23">
        <v>0</v>
      </c>
      <c r="H198" s="30">
        <v>67518.42</v>
      </c>
      <c r="I198" s="3"/>
      <c r="J198" s="5" t="s">
        <v>19</v>
      </c>
    </row>
    <row r="199" spans="2:10" x14ac:dyDescent="0.25">
      <c r="B199" s="6">
        <v>41373</v>
      </c>
      <c r="C199" s="29" t="s">
        <v>129</v>
      </c>
      <c r="D199" s="7" t="s">
        <v>134</v>
      </c>
      <c r="E199" s="7" t="s">
        <v>138</v>
      </c>
      <c r="F199" s="30">
        <v>46214.41</v>
      </c>
      <c r="G199" s="23">
        <v>0</v>
      </c>
      <c r="H199" s="30">
        <v>46214.41</v>
      </c>
      <c r="I199" s="3"/>
      <c r="J199" s="5" t="s">
        <v>19</v>
      </c>
    </row>
    <row r="200" spans="2:10" x14ac:dyDescent="0.25">
      <c r="B200" s="6">
        <v>41373</v>
      </c>
      <c r="C200" s="29" t="s">
        <v>130</v>
      </c>
      <c r="D200" s="7" t="s">
        <v>134</v>
      </c>
      <c r="E200" s="7" t="s">
        <v>139</v>
      </c>
      <c r="F200" s="30">
        <v>258195.8</v>
      </c>
      <c r="G200" s="23">
        <v>0</v>
      </c>
      <c r="H200" s="30">
        <v>258195.8</v>
      </c>
      <c r="I200" s="3"/>
      <c r="J200" s="5" t="s">
        <v>19</v>
      </c>
    </row>
    <row r="201" spans="2:10" x14ac:dyDescent="0.25">
      <c r="B201" s="6">
        <v>41436</v>
      </c>
      <c r="C201" s="29" t="s">
        <v>131</v>
      </c>
      <c r="D201" s="7" t="s">
        <v>134</v>
      </c>
      <c r="E201" s="7" t="s">
        <v>140</v>
      </c>
      <c r="F201" s="30">
        <v>11823.6</v>
      </c>
      <c r="G201" s="23">
        <v>0</v>
      </c>
      <c r="H201" s="30">
        <v>11823.6</v>
      </c>
      <c r="I201" s="3"/>
      <c r="J201" s="5" t="s">
        <v>19</v>
      </c>
    </row>
    <row r="202" spans="2:10" x14ac:dyDescent="0.25">
      <c r="B202" s="6">
        <v>41436</v>
      </c>
      <c r="C202" s="29" t="s">
        <v>132</v>
      </c>
      <c r="D202" s="7" t="s">
        <v>134</v>
      </c>
      <c r="E202" s="7" t="s">
        <v>141</v>
      </c>
      <c r="F202" s="30">
        <v>48936.37</v>
      </c>
      <c r="G202" s="23">
        <v>0</v>
      </c>
      <c r="H202" s="30">
        <v>48936.37</v>
      </c>
      <c r="I202" s="3"/>
      <c r="J202" s="5" t="s">
        <v>19</v>
      </c>
    </row>
    <row r="203" spans="2:10" x14ac:dyDescent="0.25">
      <c r="B203" s="6">
        <v>41480</v>
      </c>
      <c r="C203" s="29" t="s">
        <v>133</v>
      </c>
      <c r="D203" s="7" t="s">
        <v>134</v>
      </c>
      <c r="E203" s="7" t="s">
        <v>142</v>
      </c>
      <c r="F203" s="30">
        <v>69831.38</v>
      </c>
      <c r="G203" s="23">
        <v>0</v>
      </c>
      <c r="H203" s="30">
        <v>69831.38</v>
      </c>
      <c r="I203" s="3"/>
      <c r="J203" s="3"/>
    </row>
    <row r="204" spans="2:10" x14ac:dyDescent="0.25">
      <c r="B204" s="3"/>
      <c r="C204" s="11" t="s">
        <v>13</v>
      </c>
      <c r="D204" s="3"/>
      <c r="E204" s="3"/>
      <c r="F204" s="24">
        <f>SUM(F195:F203)</f>
        <v>734919.1</v>
      </c>
      <c r="G204" s="22">
        <v>0</v>
      </c>
      <c r="H204" s="24">
        <f>SUM(H195:H203)</f>
        <v>734919.1</v>
      </c>
      <c r="I204" s="3"/>
      <c r="J204" s="3"/>
    </row>
    <row r="205" spans="2:10" ht="25.5" x14ac:dyDescent="0.25">
      <c r="B205" s="3"/>
      <c r="C205" s="4" t="s">
        <v>405</v>
      </c>
      <c r="D205" s="3"/>
      <c r="E205" s="3"/>
      <c r="F205" s="24"/>
      <c r="G205" s="22"/>
      <c r="H205" s="24"/>
      <c r="I205" s="3"/>
      <c r="J205" s="3"/>
    </row>
    <row r="206" spans="2:10" x14ac:dyDescent="0.25">
      <c r="B206" s="5" t="s">
        <v>10</v>
      </c>
      <c r="C206" s="4" t="s">
        <v>12</v>
      </c>
      <c r="D206" s="3"/>
      <c r="E206" s="3"/>
      <c r="F206" s="24"/>
      <c r="G206" s="22"/>
      <c r="H206" s="24"/>
      <c r="I206" s="3"/>
      <c r="J206" s="5"/>
    </row>
    <row r="207" spans="2:10" x14ac:dyDescent="0.25">
      <c r="B207" s="39">
        <v>44932</v>
      </c>
      <c r="C207" s="17" t="s">
        <v>406</v>
      </c>
      <c r="D207" s="14" t="s">
        <v>407</v>
      </c>
      <c r="E207" s="7" t="s">
        <v>150</v>
      </c>
      <c r="F207" s="41">
        <v>112000</v>
      </c>
      <c r="G207" s="23">
        <v>112000</v>
      </c>
      <c r="H207" s="41">
        <v>0</v>
      </c>
      <c r="I207" s="15">
        <v>44992</v>
      </c>
      <c r="J207" s="5" t="s">
        <v>23</v>
      </c>
    </row>
    <row r="208" spans="2:10" x14ac:dyDescent="0.25">
      <c r="B208" s="39">
        <v>44993</v>
      </c>
      <c r="C208" s="17" t="s">
        <v>530</v>
      </c>
      <c r="D208" s="14" t="s">
        <v>407</v>
      </c>
      <c r="E208" s="7" t="s">
        <v>150</v>
      </c>
      <c r="F208" s="41">
        <v>17700</v>
      </c>
      <c r="G208" s="41">
        <v>0</v>
      </c>
      <c r="H208" s="41">
        <v>17700</v>
      </c>
      <c r="I208" s="3"/>
      <c r="J208" s="3"/>
    </row>
    <row r="209" spans="2:10" x14ac:dyDescent="0.25">
      <c r="B209" s="3"/>
      <c r="C209" s="11" t="s">
        <v>13</v>
      </c>
      <c r="D209" s="3"/>
      <c r="E209" s="3"/>
      <c r="F209" s="43">
        <f>SUM(F207:F208)</f>
        <v>129700</v>
      </c>
      <c r="G209" s="22">
        <v>112000</v>
      </c>
      <c r="H209" s="43">
        <v>17700</v>
      </c>
      <c r="I209" s="3"/>
      <c r="J209" s="3"/>
    </row>
    <row r="210" spans="2:10" ht="25.5" x14ac:dyDescent="0.25">
      <c r="B210" s="3"/>
      <c r="C210" s="4" t="s">
        <v>143</v>
      </c>
      <c r="D210" s="3"/>
      <c r="E210" s="3"/>
      <c r="F210" s="3"/>
      <c r="G210" s="3"/>
      <c r="H210" s="3"/>
      <c r="I210" s="3"/>
      <c r="J210" s="3"/>
    </row>
    <row r="211" spans="2:10" x14ac:dyDescent="0.25">
      <c r="B211" s="5" t="s">
        <v>10</v>
      </c>
      <c r="C211" s="4" t="s">
        <v>12</v>
      </c>
      <c r="D211" s="3"/>
      <c r="E211" s="3"/>
      <c r="F211" s="3"/>
      <c r="G211" s="3"/>
      <c r="H211" s="3"/>
      <c r="I211" s="3"/>
      <c r="J211" s="5" t="s">
        <v>19</v>
      </c>
    </row>
    <row r="212" spans="2:10" x14ac:dyDescent="0.25">
      <c r="B212" s="6">
        <v>44039</v>
      </c>
      <c r="C212" s="7" t="s">
        <v>144</v>
      </c>
      <c r="D212" s="7" t="s">
        <v>148</v>
      </c>
      <c r="E212" s="7" t="s">
        <v>149</v>
      </c>
      <c r="F212" s="9">
        <v>46270</v>
      </c>
      <c r="G212" s="20">
        <v>0</v>
      </c>
      <c r="H212" s="9">
        <v>46270</v>
      </c>
      <c r="I212" s="3"/>
      <c r="J212" s="5" t="s">
        <v>19</v>
      </c>
    </row>
    <row r="213" spans="2:10" x14ac:dyDescent="0.25">
      <c r="B213" s="6">
        <v>44039</v>
      </c>
      <c r="C213" s="7" t="s">
        <v>145</v>
      </c>
      <c r="D213" s="7" t="s">
        <v>148</v>
      </c>
      <c r="E213" s="7" t="s">
        <v>149</v>
      </c>
      <c r="F213" s="9">
        <v>40600</v>
      </c>
      <c r="G213" s="20">
        <v>0</v>
      </c>
      <c r="H213" s="9">
        <v>40600</v>
      </c>
      <c r="I213" s="3"/>
      <c r="J213" s="5" t="s">
        <v>19</v>
      </c>
    </row>
    <row r="214" spans="2:10" x14ac:dyDescent="0.25">
      <c r="B214" s="6">
        <v>44039</v>
      </c>
      <c r="C214" s="7" t="s">
        <v>146</v>
      </c>
      <c r="D214" s="7" t="s">
        <v>148</v>
      </c>
      <c r="E214" s="7" t="s">
        <v>149</v>
      </c>
      <c r="F214" s="9">
        <v>26530</v>
      </c>
      <c r="G214" s="20">
        <v>0</v>
      </c>
      <c r="H214" s="9">
        <v>26530</v>
      </c>
      <c r="I214" s="3"/>
      <c r="J214" s="5" t="s">
        <v>19</v>
      </c>
    </row>
    <row r="215" spans="2:10" x14ac:dyDescent="0.25">
      <c r="B215" s="6">
        <v>44039</v>
      </c>
      <c r="C215" s="7" t="s">
        <v>147</v>
      </c>
      <c r="D215" s="7" t="s">
        <v>148</v>
      </c>
      <c r="E215" s="7" t="s">
        <v>149</v>
      </c>
      <c r="F215" s="9">
        <v>24500</v>
      </c>
      <c r="G215" s="20">
        <v>0</v>
      </c>
      <c r="H215" s="9">
        <v>24500</v>
      </c>
      <c r="I215" s="3"/>
      <c r="J215" s="3"/>
    </row>
    <row r="216" spans="2:10" x14ac:dyDescent="0.25">
      <c r="B216" s="3"/>
      <c r="C216" s="11" t="s">
        <v>13</v>
      </c>
      <c r="D216" s="3"/>
      <c r="E216" s="3"/>
      <c r="F216" s="24">
        <f>SUM(F212:F215)</f>
        <v>137900</v>
      </c>
      <c r="G216" s="24">
        <f t="shared" ref="G216" si="9">SUM(G212:G215)</f>
        <v>0</v>
      </c>
      <c r="H216" s="24">
        <f>SUM(H212:H215)</f>
        <v>137900</v>
      </c>
      <c r="I216" s="3"/>
      <c r="J216" s="3"/>
    </row>
    <row r="217" spans="2:10" ht="38.25" x14ac:dyDescent="0.25">
      <c r="B217" s="3"/>
      <c r="C217" s="4" t="s">
        <v>408</v>
      </c>
      <c r="D217" s="3"/>
      <c r="E217" s="3"/>
      <c r="F217" s="24"/>
      <c r="G217" s="24"/>
      <c r="H217" s="24"/>
      <c r="I217" s="3"/>
      <c r="J217" s="3"/>
    </row>
    <row r="218" spans="2:10" x14ac:dyDescent="0.25">
      <c r="B218" s="5" t="s">
        <v>10</v>
      </c>
      <c r="C218" s="4" t="s">
        <v>12</v>
      </c>
      <c r="D218" s="3"/>
      <c r="E218" s="3"/>
      <c r="F218" s="24"/>
      <c r="G218" s="24"/>
      <c r="H218" s="24"/>
      <c r="I218" s="3"/>
      <c r="J218" s="5"/>
    </row>
    <row r="219" spans="2:10" x14ac:dyDescent="0.25">
      <c r="B219" s="39">
        <v>44918</v>
      </c>
      <c r="C219" s="17" t="s">
        <v>409</v>
      </c>
      <c r="D219" s="36" t="s">
        <v>411</v>
      </c>
      <c r="E219" s="7" t="s">
        <v>150</v>
      </c>
      <c r="F219" s="9">
        <v>70800</v>
      </c>
      <c r="G219" s="9">
        <v>70800</v>
      </c>
      <c r="H219" s="20">
        <v>0</v>
      </c>
      <c r="I219" s="15">
        <v>44993</v>
      </c>
      <c r="J219" s="5" t="s">
        <v>23</v>
      </c>
    </row>
    <row r="220" spans="2:10" x14ac:dyDescent="0.25">
      <c r="B220" s="39">
        <v>44956</v>
      </c>
      <c r="C220" s="17" t="s">
        <v>410</v>
      </c>
      <c r="D220" s="36" t="s">
        <v>411</v>
      </c>
      <c r="E220" s="7" t="s">
        <v>150</v>
      </c>
      <c r="F220" s="9">
        <v>41300</v>
      </c>
      <c r="G220" s="9">
        <v>41300</v>
      </c>
      <c r="H220" s="20">
        <v>0</v>
      </c>
      <c r="I220" s="15">
        <v>44993</v>
      </c>
      <c r="J220" s="5" t="s">
        <v>23</v>
      </c>
    </row>
    <row r="221" spans="2:10" x14ac:dyDescent="0.25">
      <c r="B221" s="39">
        <v>44996</v>
      </c>
      <c r="C221" s="17" t="s">
        <v>531</v>
      </c>
      <c r="D221" s="36" t="s">
        <v>411</v>
      </c>
      <c r="E221" s="7" t="s">
        <v>150</v>
      </c>
      <c r="F221" s="9">
        <v>153400</v>
      </c>
      <c r="G221" s="20">
        <v>0</v>
      </c>
      <c r="H221" s="9">
        <v>153400</v>
      </c>
      <c r="I221" s="3"/>
      <c r="J221" s="5" t="s">
        <v>19</v>
      </c>
    </row>
    <row r="222" spans="2:10" x14ac:dyDescent="0.25">
      <c r="B222" s="3"/>
      <c r="C222" s="11" t="s">
        <v>13</v>
      </c>
      <c r="D222" s="3"/>
      <c r="E222" s="3"/>
      <c r="F222" s="24">
        <f>SUM(F219:F221)</f>
        <v>265500</v>
      </c>
      <c r="G222" s="22">
        <f>SUM(G219:G221)</f>
        <v>112100</v>
      </c>
      <c r="H222" s="18">
        <v>153400</v>
      </c>
      <c r="I222" s="3"/>
      <c r="J222" s="3"/>
    </row>
    <row r="223" spans="2:10" ht="25.5" x14ac:dyDescent="0.25">
      <c r="B223" s="3"/>
      <c r="C223" s="4" t="s">
        <v>155</v>
      </c>
      <c r="D223" s="3"/>
      <c r="E223" s="3"/>
      <c r="F223" s="3"/>
      <c r="G223" s="3"/>
      <c r="H223" s="3"/>
      <c r="I223" s="3"/>
      <c r="J223" s="3"/>
    </row>
    <row r="224" spans="2:10" x14ac:dyDescent="0.25">
      <c r="B224" s="5" t="s">
        <v>10</v>
      </c>
      <c r="C224" s="4" t="s">
        <v>12</v>
      </c>
      <c r="D224" s="34"/>
      <c r="E224" s="3"/>
      <c r="F224" s="3"/>
      <c r="G224" s="3"/>
      <c r="H224" s="3"/>
      <c r="I224" s="3"/>
      <c r="J224" s="5"/>
    </row>
    <row r="225" spans="2:10" x14ac:dyDescent="0.25">
      <c r="B225" s="44">
        <v>44540</v>
      </c>
      <c r="C225" s="34" t="s">
        <v>152</v>
      </c>
      <c r="D225" s="34" t="s">
        <v>153</v>
      </c>
      <c r="E225" s="34" t="s">
        <v>154</v>
      </c>
      <c r="F225" s="23">
        <v>70800</v>
      </c>
      <c r="G225" s="20">
        <v>0</v>
      </c>
      <c r="H225" s="23">
        <v>70800</v>
      </c>
      <c r="I225" s="3"/>
      <c r="J225" s="5" t="s">
        <v>19</v>
      </c>
    </row>
    <row r="226" spans="2:10" x14ac:dyDescent="0.25">
      <c r="B226" s="44">
        <v>44986</v>
      </c>
      <c r="C226" s="34" t="s">
        <v>532</v>
      </c>
      <c r="D226" s="34" t="s">
        <v>153</v>
      </c>
      <c r="E226" s="34" t="s">
        <v>154</v>
      </c>
      <c r="F226" s="23">
        <v>70800</v>
      </c>
      <c r="G226" s="23">
        <v>70800</v>
      </c>
      <c r="H226" s="20">
        <v>0</v>
      </c>
      <c r="I226" s="15">
        <v>45000</v>
      </c>
      <c r="J226" s="5" t="s">
        <v>23</v>
      </c>
    </row>
    <row r="227" spans="2:10" x14ac:dyDescent="0.25">
      <c r="B227" s="44">
        <v>45001</v>
      </c>
      <c r="C227" s="34" t="s">
        <v>533</v>
      </c>
      <c r="D227" s="34" t="s">
        <v>153</v>
      </c>
      <c r="E227" s="34" t="s">
        <v>154</v>
      </c>
      <c r="F227" s="23">
        <v>58604.7</v>
      </c>
      <c r="G227" s="20">
        <v>0</v>
      </c>
      <c r="H227" s="23">
        <v>58604.7</v>
      </c>
      <c r="I227" s="3"/>
      <c r="J227" s="5" t="s">
        <v>19</v>
      </c>
    </row>
    <row r="228" spans="2:10" x14ac:dyDescent="0.25">
      <c r="B228" s="44">
        <v>45009</v>
      </c>
      <c r="C228" s="34" t="s">
        <v>534</v>
      </c>
      <c r="D228" s="34" t="s">
        <v>153</v>
      </c>
      <c r="E228" s="34" t="s">
        <v>154</v>
      </c>
      <c r="F228" s="23">
        <v>144155.88</v>
      </c>
      <c r="G228" s="20">
        <v>0</v>
      </c>
      <c r="H228" s="23">
        <v>144155.88</v>
      </c>
      <c r="I228" s="3"/>
      <c r="J228" s="5" t="s">
        <v>19</v>
      </c>
    </row>
    <row r="229" spans="2:10" x14ac:dyDescent="0.25">
      <c r="B229" s="3"/>
      <c r="C229" s="11" t="s">
        <v>13</v>
      </c>
      <c r="D229" s="3"/>
      <c r="E229" s="3"/>
      <c r="F229" s="45">
        <f>SUM(F225:F228)</f>
        <v>344360.58</v>
      </c>
      <c r="G229" s="22">
        <v>70800</v>
      </c>
      <c r="H229" s="45">
        <f>SUM(H225:H228)</f>
        <v>273560.58</v>
      </c>
      <c r="I229" s="3"/>
      <c r="J229" s="3"/>
    </row>
    <row r="230" spans="2:10" ht="25.5" x14ac:dyDescent="0.25">
      <c r="B230" s="3"/>
      <c r="C230" s="4" t="s">
        <v>151</v>
      </c>
      <c r="D230" s="3"/>
      <c r="E230" s="3"/>
      <c r="F230" s="3"/>
      <c r="G230" s="3"/>
      <c r="H230" s="3"/>
      <c r="I230" s="3"/>
      <c r="J230" s="3"/>
    </row>
    <row r="231" spans="2:10" x14ac:dyDescent="0.25">
      <c r="B231" s="5" t="s">
        <v>10</v>
      </c>
      <c r="C231" s="4" t="s">
        <v>12</v>
      </c>
      <c r="D231" s="34"/>
      <c r="E231" s="3"/>
      <c r="F231" s="3"/>
      <c r="G231" s="3"/>
      <c r="H231" s="3"/>
      <c r="I231" s="3"/>
      <c r="J231" s="5"/>
    </row>
    <row r="232" spans="2:10" x14ac:dyDescent="0.25">
      <c r="B232" s="6">
        <v>44541</v>
      </c>
      <c r="C232" s="7" t="s">
        <v>156</v>
      </c>
      <c r="D232" s="34" t="s">
        <v>157</v>
      </c>
      <c r="E232" s="34" t="s">
        <v>123</v>
      </c>
      <c r="F232" s="23">
        <v>133104.20000000001</v>
      </c>
      <c r="G232" s="20">
        <v>0</v>
      </c>
      <c r="H232" s="23">
        <v>133104.20000000001</v>
      </c>
      <c r="I232" s="3"/>
      <c r="J232" s="5" t="s">
        <v>19</v>
      </c>
    </row>
    <row r="233" spans="2:10" x14ac:dyDescent="0.25">
      <c r="B233" s="44">
        <v>44994</v>
      </c>
      <c r="C233" s="7" t="s">
        <v>535</v>
      </c>
      <c r="D233" s="34" t="s">
        <v>157</v>
      </c>
      <c r="E233" s="34" t="s">
        <v>123</v>
      </c>
      <c r="F233" s="23">
        <v>57584</v>
      </c>
      <c r="G233" s="20">
        <v>0</v>
      </c>
      <c r="H233" s="23">
        <v>57584</v>
      </c>
      <c r="I233" s="3"/>
      <c r="J233" s="5" t="s">
        <v>19</v>
      </c>
    </row>
    <row r="234" spans="2:10" x14ac:dyDescent="0.25">
      <c r="B234" s="44">
        <v>45006</v>
      </c>
      <c r="C234" s="7" t="s">
        <v>536</v>
      </c>
      <c r="D234" s="34" t="s">
        <v>157</v>
      </c>
      <c r="E234" s="34" t="s">
        <v>123</v>
      </c>
      <c r="F234" s="23">
        <v>169920</v>
      </c>
      <c r="G234" s="20">
        <v>0</v>
      </c>
      <c r="H234" s="23">
        <v>169920</v>
      </c>
      <c r="I234" s="3"/>
      <c r="J234" s="5" t="s">
        <v>19</v>
      </c>
    </row>
    <row r="235" spans="2:10" x14ac:dyDescent="0.25">
      <c r="B235" s="44">
        <v>45006</v>
      </c>
      <c r="C235" s="7" t="s">
        <v>537</v>
      </c>
      <c r="D235" s="34" t="s">
        <v>157</v>
      </c>
      <c r="E235" s="34" t="s">
        <v>123</v>
      </c>
      <c r="F235" s="23">
        <v>109032</v>
      </c>
      <c r="G235" s="20">
        <v>0</v>
      </c>
      <c r="H235" s="23">
        <v>109032</v>
      </c>
      <c r="I235" s="3"/>
      <c r="J235" s="5" t="s">
        <v>19</v>
      </c>
    </row>
    <row r="236" spans="2:10" x14ac:dyDescent="0.25">
      <c r="B236" s="3"/>
      <c r="C236" s="11" t="s">
        <v>13</v>
      </c>
      <c r="D236" s="3"/>
      <c r="E236" s="3"/>
      <c r="F236" s="45">
        <f>SUM(F232:F235)</f>
        <v>469640.2</v>
      </c>
      <c r="G236" s="45">
        <f>SUM(G232:G232)</f>
        <v>0</v>
      </c>
      <c r="H236" s="45">
        <f>SUM(H232:H235)</f>
        <v>469640.2</v>
      </c>
      <c r="I236" s="3"/>
      <c r="J236" s="3"/>
    </row>
    <row r="237" spans="2:10" ht="25.5" x14ac:dyDescent="0.25">
      <c r="B237" s="3"/>
      <c r="C237" s="4" t="s">
        <v>158</v>
      </c>
      <c r="D237" s="3"/>
      <c r="E237" s="3"/>
      <c r="F237" s="3"/>
      <c r="G237" s="3"/>
      <c r="H237" s="3"/>
      <c r="I237" s="3"/>
      <c r="J237" s="3"/>
    </row>
    <row r="238" spans="2:10" x14ac:dyDescent="0.25">
      <c r="B238" s="5" t="s">
        <v>10</v>
      </c>
      <c r="C238" s="4" t="s">
        <v>12</v>
      </c>
      <c r="D238" s="46"/>
      <c r="E238" s="3"/>
      <c r="F238" s="3"/>
      <c r="G238" s="3"/>
      <c r="H238" s="3"/>
      <c r="I238" s="3"/>
      <c r="J238" s="5"/>
    </row>
    <row r="239" spans="2:10" x14ac:dyDescent="0.25">
      <c r="B239" s="6">
        <v>44538</v>
      </c>
      <c r="C239" s="7" t="s">
        <v>159</v>
      </c>
      <c r="D239" s="46" t="s">
        <v>160</v>
      </c>
      <c r="E239" s="34" t="s">
        <v>123</v>
      </c>
      <c r="F239" s="9">
        <v>100787.2</v>
      </c>
      <c r="G239" s="20">
        <v>0</v>
      </c>
      <c r="H239" s="9">
        <v>100787.2</v>
      </c>
      <c r="I239" s="3"/>
      <c r="J239" s="5" t="s">
        <v>19</v>
      </c>
    </row>
    <row r="240" spans="2:10" x14ac:dyDescent="0.25">
      <c r="B240" s="44">
        <v>44994</v>
      </c>
      <c r="C240" s="7" t="s">
        <v>538</v>
      </c>
      <c r="D240" s="46" t="s">
        <v>160</v>
      </c>
      <c r="E240" s="34" t="s">
        <v>123</v>
      </c>
      <c r="F240" s="9">
        <v>52450.48</v>
      </c>
      <c r="G240" s="20">
        <v>0</v>
      </c>
      <c r="H240" s="9">
        <v>52450.48</v>
      </c>
      <c r="I240" s="3"/>
      <c r="J240" s="5" t="s">
        <v>19</v>
      </c>
    </row>
    <row r="241" spans="2:10" x14ac:dyDescent="0.25">
      <c r="B241" s="44">
        <v>45010</v>
      </c>
      <c r="C241" s="7" t="s">
        <v>539</v>
      </c>
      <c r="D241" s="46" t="s">
        <v>160</v>
      </c>
      <c r="E241" s="34" t="s">
        <v>123</v>
      </c>
      <c r="F241" s="9">
        <v>104900.96</v>
      </c>
      <c r="G241" s="20">
        <v>0</v>
      </c>
      <c r="H241" s="9">
        <v>104900.96</v>
      </c>
      <c r="I241" s="3"/>
      <c r="J241" s="5" t="s">
        <v>19</v>
      </c>
    </row>
    <row r="242" spans="2:10" x14ac:dyDescent="0.25">
      <c r="B242" s="44">
        <v>45010</v>
      </c>
      <c r="C242" s="7" t="s">
        <v>540</v>
      </c>
      <c r="D242" s="46" t="s">
        <v>160</v>
      </c>
      <c r="E242" s="34" t="s">
        <v>123</v>
      </c>
      <c r="F242" s="9">
        <v>225089.63</v>
      </c>
      <c r="G242" s="20">
        <v>0</v>
      </c>
      <c r="H242" s="9">
        <v>225089.63</v>
      </c>
      <c r="I242" s="3"/>
      <c r="J242" s="5" t="s">
        <v>19</v>
      </c>
    </row>
    <row r="243" spans="2:10" x14ac:dyDescent="0.25">
      <c r="B243" s="3"/>
      <c r="C243" s="11" t="s">
        <v>13</v>
      </c>
      <c r="D243" s="3"/>
      <c r="E243" s="3"/>
      <c r="F243" s="18">
        <f>SUM(F239:F242)</f>
        <v>483228.27</v>
      </c>
      <c r="G243" s="24">
        <v>0</v>
      </c>
      <c r="H243" s="18">
        <f>SUM(H239:H242)</f>
        <v>483228.27</v>
      </c>
      <c r="I243" s="3"/>
      <c r="J243" s="3"/>
    </row>
    <row r="244" spans="2:10" ht="25.5" x14ac:dyDescent="0.25">
      <c r="B244" s="3"/>
      <c r="C244" s="4" t="s">
        <v>161</v>
      </c>
      <c r="D244" s="3"/>
      <c r="E244" s="3"/>
      <c r="F244" s="3"/>
      <c r="G244" s="3"/>
      <c r="H244" s="3"/>
      <c r="I244" s="3"/>
      <c r="J244" s="3"/>
    </row>
    <row r="245" spans="2:10" x14ac:dyDescent="0.25">
      <c r="B245" s="5" t="s">
        <v>10</v>
      </c>
      <c r="C245" s="4" t="s">
        <v>12</v>
      </c>
      <c r="D245" s="7"/>
      <c r="E245" s="3"/>
      <c r="F245" s="3"/>
      <c r="G245" s="3"/>
      <c r="H245" s="3"/>
      <c r="I245" s="3"/>
      <c r="J245" s="5"/>
    </row>
    <row r="246" spans="2:10" x14ac:dyDescent="0.25">
      <c r="B246" s="6">
        <v>41442</v>
      </c>
      <c r="C246" s="7" t="s">
        <v>162</v>
      </c>
      <c r="D246" s="7" t="s">
        <v>165</v>
      </c>
      <c r="E246" s="7" t="s">
        <v>166</v>
      </c>
      <c r="F246" s="9">
        <v>40013</v>
      </c>
      <c r="G246" s="20">
        <v>0</v>
      </c>
      <c r="H246" s="9">
        <v>40013</v>
      </c>
      <c r="I246" s="3"/>
      <c r="J246" s="5" t="s">
        <v>19</v>
      </c>
    </row>
    <row r="247" spans="2:10" x14ac:dyDescent="0.25">
      <c r="B247" s="6">
        <v>41472</v>
      </c>
      <c r="C247" s="7" t="s">
        <v>163</v>
      </c>
      <c r="D247" s="7" t="s">
        <v>165</v>
      </c>
      <c r="E247" s="7" t="s">
        <v>166</v>
      </c>
      <c r="F247" s="9">
        <v>71059.600000000006</v>
      </c>
      <c r="G247" s="20">
        <v>0</v>
      </c>
      <c r="H247" s="9">
        <v>71059.600000000006</v>
      </c>
      <c r="I247" s="3"/>
      <c r="J247" s="5" t="s">
        <v>19</v>
      </c>
    </row>
    <row r="248" spans="2:10" x14ac:dyDescent="0.25">
      <c r="B248" s="6">
        <v>41492</v>
      </c>
      <c r="C248" s="7" t="s">
        <v>164</v>
      </c>
      <c r="D248" s="7" t="s">
        <v>165</v>
      </c>
      <c r="E248" s="7" t="s">
        <v>166</v>
      </c>
      <c r="F248" s="9">
        <v>17582.8</v>
      </c>
      <c r="G248" s="20">
        <v>0</v>
      </c>
      <c r="H248" s="9">
        <v>17582.8</v>
      </c>
      <c r="I248" s="3"/>
      <c r="J248" s="3"/>
    </row>
    <row r="249" spans="2:10" x14ac:dyDescent="0.25">
      <c r="B249" s="3"/>
      <c r="C249" s="11" t="s">
        <v>13</v>
      </c>
      <c r="D249" s="3"/>
      <c r="E249" s="3"/>
      <c r="F249" s="24">
        <f>SUM(F246:F248)</f>
        <v>128655.40000000001</v>
      </c>
      <c r="G249" s="24">
        <f t="shared" ref="G249" si="10">SUM(G246:G248)</f>
        <v>0</v>
      </c>
      <c r="H249" s="24">
        <f>SUM(H246:H248)</f>
        <v>128655.40000000001</v>
      </c>
      <c r="I249" s="3"/>
      <c r="J249" s="3"/>
    </row>
    <row r="250" spans="2:10" ht="25.5" x14ac:dyDescent="0.25">
      <c r="B250" s="3"/>
      <c r="C250" s="4" t="s">
        <v>412</v>
      </c>
      <c r="D250" s="3"/>
      <c r="E250" s="3"/>
      <c r="F250" s="24"/>
      <c r="G250" s="24"/>
      <c r="H250" s="24"/>
      <c r="I250" s="3"/>
      <c r="J250" s="3"/>
    </row>
    <row r="251" spans="2:10" x14ac:dyDescent="0.25">
      <c r="B251" s="5" t="s">
        <v>10</v>
      </c>
      <c r="C251" s="4" t="s">
        <v>12</v>
      </c>
      <c r="D251" s="46"/>
      <c r="E251" s="3"/>
      <c r="F251" s="24"/>
      <c r="G251" s="24"/>
      <c r="H251" s="24"/>
      <c r="I251" s="3"/>
      <c r="J251" s="5"/>
    </row>
    <row r="252" spans="2:10" x14ac:dyDescent="0.25">
      <c r="B252" s="6">
        <v>44960</v>
      </c>
      <c r="C252" s="7" t="s">
        <v>413</v>
      </c>
      <c r="D252" s="46" t="s">
        <v>414</v>
      </c>
      <c r="E252" s="34" t="s">
        <v>415</v>
      </c>
      <c r="F252" s="9">
        <v>1200000</v>
      </c>
      <c r="G252" s="9">
        <v>1200000</v>
      </c>
      <c r="H252" s="9">
        <v>0</v>
      </c>
      <c r="I252" s="15">
        <v>44998</v>
      </c>
      <c r="J252" s="5" t="s">
        <v>23</v>
      </c>
    </row>
    <row r="253" spans="2:10" x14ac:dyDescent="0.25">
      <c r="B253" s="3"/>
      <c r="C253" s="11" t="s">
        <v>13</v>
      </c>
      <c r="D253" s="3"/>
      <c r="E253" s="3"/>
      <c r="F253" s="18">
        <v>1200000</v>
      </c>
      <c r="G253" s="18">
        <v>1200000</v>
      </c>
      <c r="H253" s="18">
        <v>0</v>
      </c>
      <c r="I253" s="3"/>
      <c r="J253" s="3"/>
    </row>
    <row r="254" spans="2:10" ht="25.5" x14ac:dyDescent="0.25">
      <c r="B254" s="3"/>
      <c r="C254" s="4" t="s">
        <v>167</v>
      </c>
      <c r="D254" s="3"/>
      <c r="E254" s="3"/>
      <c r="F254" s="3"/>
      <c r="G254" s="3"/>
      <c r="H254" s="3"/>
      <c r="I254" s="3"/>
      <c r="J254" s="3"/>
    </row>
    <row r="255" spans="2:10" x14ac:dyDescent="0.25">
      <c r="B255" s="5" t="s">
        <v>10</v>
      </c>
      <c r="C255" s="4" t="s">
        <v>12</v>
      </c>
      <c r="D255" s="14"/>
      <c r="E255" s="3"/>
      <c r="F255" s="3"/>
      <c r="G255" s="3"/>
      <c r="H255" s="3"/>
      <c r="I255" s="3"/>
      <c r="J255" s="5"/>
    </row>
    <row r="256" spans="2:10" x14ac:dyDescent="0.25">
      <c r="B256" s="44">
        <v>40730</v>
      </c>
      <c r="C256" s="17" t="s">
        <v>168</v>
      </c>
      <c r="D256" s="14" t="s">
        <v>170</v>
      </c>
      <c r="E256" s="14" t="s">
        <v>171</v>
      </c>
      <c r="F256" s="20">
        <v>403680</v>
      </c>
      <c r="G256" s="20">
        <v>0</v>
      </c>
      <c r="H256" s="37">
        <v>403680</v>
      </c>
      <c r="I256" s="3"/>
      <c r="J256" s="5" t="s">
        <v>19</v>
      </c>
    </row>
    <row r="257" spans="2:10" x14ac:dyDescent="0.25">
      <c r="B257" s="44">
        <v>40730</v>
      </c>
      <c r="C257" s="17" t="s">
        <v>169</v>
      </c>
      <c r="D257" s="14" t="s">
        <v>170</v>
      </c>
      <c r="E257" s="14" t="s">
        <v>171</v>
      </c>
      <c r="F257" s="20">
        <v>284200</v>
      </c>
      <c r="G257" s="20">
        <v>0</v>
      </c>
      <c r="H257" s="37">
        <v>284200</v>
      </c>
      <c r="I257" s="3"/>
      <c r="J257" s="5" t="s">
        <v>19</v>
      </c>
    </row>
    <row r="258" spans="2:10" x14ac:dyDescent="0.25">
      <c r="B258" s="3"/>
      <c r="C258" s="11" t="s">
        <v>13</v>
      </c>
      <c r="D258" s="3"/>
      <c r="E258" s="3"/>
      <c r="F258" s="24">
        <f>SUM(F256:F257)</f>
        <v>687880</v>
      </c>
      <c r="G258" s="24">
        <v>0</v>
      </c>
      <c r="H258" s="42">
        <v>687880</v>
      </c>
      <c r="I258" s="3"/>
      <c r="J258" s="3"/>
    </row>
    <row r="259" spans="2:10" ht="25.5" x14ac:dyDescent="0.25">
      <c r="B259" s="3"/>
      <c r="C259" s="4" t="s">
        <v>571</v>
      </c>
      <c r="D259" s="3"/>
      <c r="E259" s="3"/>
      <c r="F259" s="24"/>
      <c r="G259" s="24"/>
      <c r="H259" s="42"/>
      <c r="I259" s="3"/>
      <c r="J259" s="3"/>
    </row>
    <row r="260" spans="2:10" x14ac:dyDescent="0.25">
      <c r="B260" s="5" t="s">
        <v>10</v>
      </c>
      <c r="C260" s="4" t="s">
        <v>12</v>
      </c>
      <c r="D260" s="3"/>
      <c r="E260" s="3"/>
      <c r="F260" s="24"/>
      <c r="G260" s="24"/>
      <c r="H260" s="42"/>
      <c r="I260" s="3"/>
      <c r="J260" s="3"/>
    </row>
    <row r="261" spans="2:10" x14ac:dyDescent="0.25">
      <c r="B261" s="6">
        <v>44993</v>
      </c>
      <c r="C261" s="7" t="s">
        <v>553</v>
      </c>
      <c r="D261" s="46" t="s">
        <v>572</v>
      </c>
      <c r="E261" s="46" t="s">
        <v>573</v>
      </c>
      <c r="F261" s="20">
        <v>194582</v>
      </c>
      <c r="G261" s="20">
        <v>194582</v>
      </c>
      <c r="H261" s="20">
        <v>0</v>
      </c>
      <c r="I261" s="15">
        <v>44998</v>
      </c>
      <c r="J261" s="5" t="s">
        <v>23</v>
      </c>
    </row>
    <row r="262" spans="2:10" x14ac:dyDescent="0.25">
      <c r="B262" s="3"/>
      <c r="C262" s="11" t="s">
        <v>13</v>
      </c>
      <c r="D262" s="3"/>
      <c r="E262" s="3"/>
      <c r="F262" s="24">
        <v>194582</v>
      </c>
      <c r="G262" s="24">
        <v>194582</v>
      </c>
      <c r="H262" s="24">
        <v>0</v>
      </c>
      <c r="I262" s="3"/>
      <c r="J262" s="3"/>
    </row>
    <row r="263" spans="2:10" ht="25.5" x14ac:dyDescent="0.25">
      <c r="B263" s="3"/>
      <c r="C263" s="4" t="s">
        <v>172</v>
      </c>
      <c r="D263" s="3"/>
      <c r="E263" s="3"/>
      <c r="F263" s="3"/>
      <c r="G263" s="3"/>
      <c r="H263" s="3"/>
      <c r="I263" s="3"/>
      <c r="J263" s="3"/>
    </row>
    <row r="264" spans="2:10" x14ac:dyDescent="0.25">
      <c r="B264" s="5" t="s">
        <v>10</v>
      </c>
      <c r="C264" s="4" t="s">
        <v>12</v>
      </c>
      <c r="D264" s="14"/>
      <c r="E264" s="3"/>
      <c r="F264" s="3"/>
      <c r="G264" s="3"/>
      <c r="H264" s="3"/>
      <c r="I264" s="3"/>
      <c r="J264" s="5"/>
    </row>
    <row r="265" spans="2:10" x14ac:dyDescent="0.25">
      <c r="B265" s="44">
        <v>41640</v>
      </c>
      <c r="C265" s="17" t="s">
        <v>173</v>
      </c>
      <c r="D265" s="14" t="s">
        <v>177</v>
      </c>
      <c r="E265" s="14" t="s">
        <v>178</v>
      </c>
      <c r="F265" s="20">
        <v>37878</v>
      </c>
      <c r="G265" s="20">
        <v>0</v>
      </c>
      <c r="H265" s="20">
        <v>37878</v>
      </c>
      <c r="I265" s="3"/>
      <c r="J265" s="5" t="s">
        <v>19</v>
      </c>
    </row>
    <row r="266" spans="2:10" x14ac:dyDescent="0.25">
      <c r="B266" s="44">
        <v>41439</v>
      </c>
      <c r="C266" s="17" t="s">
        <v>174</v>
      </c>
      <c r="D266" s="14" t="s">
        <v>177</v>
      </c>
      <c r="E266" s="14" t="s">
        <v>178</v>
      </c>
      <c r="F266" s="20">
        <v>102660</v>
      </c>
      <c r="G266" s="20">
        <v>0</v>
      </c>
      <c r="H266" s="20">
        <v>102660</v>
      </c>
      <c r="I266" s="3"/>
      <c r="J266" s="5" t="s">
        <v>19</v>
      </c>
    </row>
    <row r="267" spans="2:10" x14ac:dyDescent="0.25">
      <c r="B267" s="44">
        <v>41037</v>
      </c>
      <c r="C267" s="17" t="s">
        <v>175</v>
      </c>
      <c r="D267" s="14" t="s">
        <v>177</v>
      </c>
      <c r="E267" s="14" t="s">
        <v>178</v>
      </c>
      <c r="F267" s="20">
        <v>4985.5</v>
      </c>
      <c r="G267" s="20">
        <v>0</v>
      </c>
      <c r="H267" s="20">
        <v>4985.5</v>
      </c>
      <c r="I267" s="3"/>
      <c r="J267" s="5" t="s">
        <v>19</v>
      </c>
    </row>
    <row r="268" spans="2:10" x14ac:dyDescent="0.25">
      <c r="B268" s="44">
        <v>41381</v>
      </c>
      <c r="C268" s="17" t="s">
        <v>176</v>
      </c>
      <c r="D268" s="14" t="s">
        <v>177</v>
      </c>
      <c r="E268" s="14" t="s">
        <v>178</v>
      </c>
      <c r="F268" s="20">
        <v>14160</v>
      </c>
      <c r="G268" s="20">
        <v>0</v>
      </c>
      <c r="H268" s="20">
        <v>14160</v>
      </c>
      <c r="I268" s="3"/>
      <c r="J268" s="5" t="s">
        <v>19</v>
      </c>
    </row>
    <row r="269" spans="2:10" x14ac:dyDescent="0.25">
      <c r="B269" s="3"/>
      <c r="C269" s="11" t="s">
        <v>13</v>
      </c>
      <c r="D269" s="3"/>
      <c r="E269" s="3"/>
      <c r="F269" s="24">
        <f>SUM(F265:F268)</f>
        <v>159683.5</v>
      </c>
      <c r="G269" s="24">
        <v>0</v>
      </c>
      <c r="H269" s="24">
        <f>SUM(H265:H268)</f>
        <v>159683.5</v>
      </c>
      <c r="I269" s="3"/>
      <c r="J269" s="5"/>
    </row>
    <row r="270" spans="2:10" ht="44.25" customHeight="1" x14ac:dyDescent="0.25">
      <c r="B270" s="3"/>
      <c r="C270" s="4" t="s">
        <v>179</v>
      </c>
      <c r="D270" s="14"/>
      <c r="E270" s="3"/>
      <c r="F270" s="3"/>
      <c r="G270" s="3"/>
      <c r="H270" s="3"/>
      <c r="I270" s="3"/>
      <c r="J270" s="5"/>
    </row>
    <row r="271" spans="2:10" x14ac:dyDescent="0.25">
      <c r="B271" s="5" t="s">
        <v>10</v>
      </c>
      <c r="C271" s="4" t="s">
        <v>12</v>
      </c>
      <c r="D271" s="14"/>
      <c r="E271" s="14"/>
      <c r="F271" s="20"/>
      <c r="G271" s="20"/>
      <c r="H271" s="20"/>
      <c r="I271" s="3"/>
      <c r="J271" s="5"/>
    </row>
    <row r="272" spans="2:10" x14ac:dyDescent="0.25">
      <c r="B272" s="44">
        <v>42874</v>
      </c>
      <c r="C272" s="17" t="s">
        <v>180</v>
      </c>
      <c r="D272" s="14" t="s">
        <v>183</v>
      </c>
      <c r="E272" s="14" t="s">
        <v>184</v>
      </c>
      <c r="F272" s="20">
        <v>88039.8</v>
      </c>
      <c r="G272" s="20">
        <v>0</v>
      </c>
      <c r="H272" s="20">
        <v>88039.8</v>
      </c>
      <c r="I272" s="3"/>
      <c r="J272" s="5" t="s">
        <v>19</v>
      </c>
    </row>
    <row r="273" spans="2:10" x14ac:dyDescent="0.25">
      <c r="B273" s="44">
        <v>42924</v>
      </c>
      <c r="C273" s="17" t="s">
        <v>181</v>
      </c>
      <c r="D273" s="14" t="s">
        <v>183</v>
      </c>
      <c r="E273" s="14" t="s">
        <v>184</v>
      </c>
      <c r="F273" s="20">
        <v>85585.4</v>
      </c>
      <c r="G273" s="20">
        <v>0</v>
      </c>
      <c r="H273" s="20">
        <v>85585.4</v>
      </c>
      <c r="I273" s="3"/>
      <c r="J273" s="5" t="s">
        <v>19</v>
      </c>
    </row>
    <row r="274" spans="2:10" x14ac:dyDescent="0.25">
      <c r="B274" s="44">
        <v>42828</v>
      </c>
      <c r="C274" s="17" t="s">
        <v>182</v>
      </c>
      <c r="D274" s="14" t="s">
        <v>183</v>
      </c>
      <c r="E274" s="14" t="s">
        <v>184</v>
      </c>
      <c r="F274" s="20">
        <v>96264.4</v>
      </c>
      <c r="G274" s="20">
        <v>0</v>
      </c>
      <c r="H274" s="20">
        <v>96264.4</v>
      </c>
      <c r="I274" s="3"/>
      <c r="J274" s="5" t="s">
        <v>19</v>
      </c>
    </row>
    <row r="275" spans="2:10" x14ac:dyDescent="0.25">
      <c r="B275" s="3"/>
      <c r="C275" s="11" t="s">
        <v>13</v>
      </c>
      <c r="D275" s="3"/>
      <c r="E275" s="3"/>
      <c r="F275" s="24">
        <f>SUM(F272:F274)</f>
        <v>269889.59999999998</v>
      </c>
      <c r="G275" s="24">
        <f t="shared" ref="G275" si="11">SUM(G271:G273)</f>
        <v>0</v>
      </c>
      <c r="H275" s="24">
        <f>SUM(H272:H274)</f>
        <v>269889.59999999998</v>
      </c>
      <c r="I275" s="3"/>
      <c r="J275" s="3"/>
    </row>
    <row r="276" spans="2:10" x14ac:dyDescent="0.25">
      <c r="B276" s="3"/>
      <c r="C276" s="4" t="s">
        <v>541</v>
      </c>
      <c r="D276" s="3"/>
      <c r="E276" s="3"/>
      <c r="F276" s="24"/>
      <c r="G276" s="24"/>
      <c r="H276" s="24"/>
      <c r="I276" s="3"/>
      <c r="J276" s="3"/>
    </row>
    <row r="277" spans="2:10" x14ac:dyDescent="0.25">
      <c r="B277" s="5" t="s">
        <v>10</v>
      </c>
      <c r="C277" s="4" t="s">
        <v>12</v>
      </c>
      <c r="D277" s="3"/>
      <c r="E277" s="3"/>
      <c r="F277" s="24"/>
      <c r="G277" s="24"/>
      <c r="H277" s="24"/>
      <c r="I277" s="3"/>
      <c r="J277" s="3"/>
    </row>
    <row r="278" spans="2:10" x14ac:dyDescent="0.25">
      <c r="B278" s="6">
        <v>44991</v>
      </c>
      <c r="C278" s="7" t="s">
        <v>542</v>
      </c>
      <c r="D278" s="14" t="s">
        <v>543</v>
      </c>
      <c r="E278" s="34" t="s">
        <v>339</v>
      </c>
      <c r="F278" s="20">
        <v>204798.02</v>
      </c>
      <c r="G278" s="20">
        <v>0</v>
      </c>
      <c r="H278" s="20">
        <v>204798.02</v>
      </c>
      <c r="I278" s="3"/>
      <c r="J278" s="5" t="s">
        <v>19</v>
      </c>
    </row>
    <row r="279" spans="2:10" x14ac:dyDescent="0.25">
      <c r="B279" s="3"/>
      <c r="C279" s="11" t="s">
        <v>13</v>
      </c>
      <c r="D279" s="3"/>
      <c r="E279" s="3"/>
      <c r="F279" s="24">
        <f>SUM(F278:F278)</f>
        <v>204798.02</v>
      </c>
      <c r="G279" s="24">
        <v>0</v>
      </c>
      <c r="H279" s="24">
        <f>SUM(H278:H278)</f>
        <v>204798.02</v>
      </c>
      <c r="I279" s="3"/>
      <c r="J279" s="3"/>
    </row>
    <row r="280" spans="2:10" ht="43.5" customHeight="1" x14ac:dyDescent="0.25">
      <c r="B280" s="3"/>
      <c r="C280" s="4" t="s">
        <v>185</v>
      </c>
      <c r="D280" s="3"/>
      <c r="E280" s="3"/>
      <c r="F280" s="3"/>
      <c r="G280" s="3"/>
      <c r="H280" s="3"/>
      <c r="I280" s="3"/>
      <c r="J280" s="3"/>
    </row>
    <row r="281" spans="2:10" x14ac:dyDescent="0.25">
      <c r="B281" s="5" t="s">
        <v>10</v>
      </c>
      <c r="C281" s="4" t="s">
        <v>12</v>
      </c>
      <c r="D281" s="14"/>
      <c r="E281" s="3"/>
      <c r="F281" s="3"/>
      <c r="G281" s="3"/>
      <c r="H281" s="3"/>
      <c r="I281" s="3"/>
      <c r="J281" s="5"/>
    </row>
    <row r="282" spans="2:10" x14ac:dyDescent="0.25">
      <c r="B282" s="44">
        <v>40785</v>
      </c>
      <c r="C282" s="17" t="s">
        <v>186</v>
      </c>
      <c r="D282" s="14" t="s">
        <v>193</v>
      </c>
      <c r="E282" s="14" t="s">
        <v>194</v>
      </c>
      <c r="F282" s="20">
        <v>23490</v>
      </c>
      <c r="G282" s="20">
        <v>0</v>
      </c>
      <c r="H282" s="20">
        <v>23490</v>
      </c>
      <c r="I282" s="3"/>
      <c r="J282" s="5" t="s">
        <v>19</v>
      </c>
    </row>
    <row r="283" spans="2:10" x14ac:dyDescent="0.25">
      <c r="B283" s="44">
        <v>40709</v>
      </c>
      <c r="C283" s="17" t="s">
        <v>187</v>
      </c>
      <c r="D283" s="14" t="s">
        <v>193</v>
      </c>
      <c r="E283" s="14" t="s">
        <v>194</v>
      </c>
      <c r="F283" s="20">
        <v>23490</v>
      </c>
      <c r="G283" s="20">
        <v>0</v>
      </c>
      <c r="H283" s="20">
        <v>23490</v>
      </c>
      <c r="I283" s="3"/>
      <c r="J283" s="5" t="s">
        <v>19</v>
      </c>
    </row>
    <row r="284" spans="2:10" x14ac:dyDescent="0.25">
      <c r="B284" s="44">
        <v>40645</v>
      </c>
      <c r="C284" s="17" t="s">
        <v>188</v>
      </c>
      <c r="D284" s="14" t="s">
        <v>193</v>
      </c>
      <c r="E284" s="14" t="s">
        <v>194</v>
      </c>
      <c r="F284" s="20">
        <v>23490</v>
      </c>
      <c r="G284" s="20">
        <v>0</v>
      </c>
      <c r="H284" s="20">
        <v>23490</v>
      </c>
      <c r="I284" s="3"/>
      <c r="J284" s="5" t="s">
        <v>19</v>
      </c>
    </row>
    <row r="285" spans="2:10" x14ac:dyDescent="0.25">
      <c r="B285" s="44">
        <v>40702</v>
      </c>
      <c r="C285" s="17" t="s">
        <v>189</v>
      </c>
      <c r="D285" s="14" t="s">
        <v>193</v>
      </c>
      <c r="E285" s="14" t="s">
        <v>194</v>
      </c>
      <c r="F285" s="20">
        <v>23490</v>
      </c>
      <c r="G285" s="20">
        <v>0</v>
      </c>
      <c r="H285" s="20">
        <v>23490</v>
      </c>
      <c r="I285" s="3"/>
      <c r="J285" s="5" t="s">
        <v>19</v>
      </c>
    </row>
    <row r="286" spans="2:10" x14ac:dyDescent="0.25">
      <c r="B286" s="44">
        <v>40702</v>
      </c>
      <c r="C286" s="17" t="s">
        <v>190</v>
      </c>
      <c r="D286" s="14" t="s">
        <v>193</v>
      </c>
      <c r="E286" s="14" t="s">
        <v>194</v>
      </c>
      <c r="F286" s="20">
        <v>23490</v>
      </c>
      <c r="G286" s="20">
        <v>0</v>
      </c>
      <c r="H286" s="20">
        <v>23490</v>
      </c>
      <c r="I286" s="3"/>
      <c r="J286" s="5" t="s">
        <v>19</v>
      </c>
    </row>
    <row r="287" spans="2:10" x14ac:dyDescent="0.25">
      <c r="B287" s="44">
        <v>40702</v>
      </c>
      <c r="C287" s="17" t="s">
        <v>191</v>
      </c>
      <c r="D287" s="14" t="s">
        <v>193</v>
      </c>
      <c r="E287" s="14" t="s">
        <v>194</v>
      </c>
      <c r="F287" s="20">
        <v>23490</v>
      </c>
      <c r="G287" s="20">
        <v>0</v>
      </c>
      <c r="H287" s="20">
        <v>23490</v>
      </c>
      <c r="I287" s="3"/>
      <c r="J287" s="5" t="s">
        <v>19</v>
      </c>
    </row>
    <row r="288" spans="2:10" x14ac:dyDescent="0.25">
      <c r="B288" s="44">
        <v>40743</v>
      </c>
      <c r="C288" s="17" t="s">
        <v>192</v>
      </c>
      <c r="D288" s="14" t="s">
        <v>193</v>
      </c>
      <c r="E288" s="14" t="s">
        <v>194</v>
      </c>
      <c r="F288" s="20">
        <v>23490</v>
      </c>
      <c r="G288" s="20">
        <v>0</v>
      </c>
      <c r="H288" s="20">
        <v>23490</v>
      </c>
      <c r="I288" s="3"/>
      <c r="J288" s="5" t="s">
        <v>19</v>
      </c>
    </row>
    <row r="289" spans="2:10" x14ac:dyDescent="0.25">
      <c r="B289" s="3"/>
      <c r="C289" s="11" t="s">
        <v>13</v>
      </c>
      <c r="D289" s="3"/>
      <c r="E289" s="3"/>
      <c r="F289" s="24">
        <f>SUM(F282:F288)</f>
        <v>164430</v>
      </c>
      <c r="G289" s="24">
        <f t="shared" ref="G289" si="12">SUM(G282:G288)</f>
        <v>0</v>
      </c>
      <c r="H289" s="24">
        <f>SUM(H282:H288)</f>
        <v>164430</v>
      </c>
      <c r="I289" s="3"/>
      <c r="J289" s="3"/>
    </row>
    <row r="290" spans="2:10" ht="25.5" x14ac:dyDescent="0.25">
      <c r="B290" s="3"/>
      <c r="C290" s="4" t="s">
        <v>416</v>
      </c>
      <c r="D290" s="3"/>
      <c r="E290" s="3"/>
      <c r="F290" s="24"/>
      <c r="G290" s="24"/>
      <c r="H290" s="24"/>
      <c r="I290" s="3"/>
      <c r="J290" s="3"/>
    </row>
    <row r="291" spans="2:10" x14ac:dyDescent="0.25">
      <c r="B291" s="5" t="s">
        <v>10</v>
      </c>
      <c r="C291" s="4" t="s">
        <v>12</v>
      </c>
      <c r="D291" s="14"/>
      <c r="E291" s="3"/>
      <c r="F291" s="24"/>
      <c r="G291" s="24"/>
      <c r="H291" s="24"/>
      <c r="I291" s="3"/>
      <c r="J291" s="5"/>
    </row>
    <row r="292" spans="2:10" x14ac:dyDescent="0.25">
      <c r="B292" s="44">
        <v>44834</v>
      </c>
      <c r="C292" s="7" t="s">
        <v>417</v>
      </c>
      <c r="D292" s="14" t="s">
        <v>425</v>
      </c>
      <c r="E292" s="14" t="s">
        <v>35</v>
      </c>
      <c r="F292" s="20">
        <v>43050</v>
      </c>
      <c r="G292" s="20">
        <v>43050</v>
      </c>
      <c r="H292" s="20">
        <v>0</v>
      </c>
      <c r="I292" s="15">
        <v>44992</v>
      </c>
      <c r="J292" s="5" t="s">
        <v>23</v>
      </c>
    </row>
    <row r="293" spans="2:10" x14ac:dyDescent="0.25">
      <c r="B293" s="44">
        <v>44834</v>
      </c>
      <c r="C293" s="7" t="s">
        <v>418</v>
      </c>
      <c r="D293" s="14" t="s">
        <v>425</v>
      </c>
      <c r="E293" s="14" t="s">
        <v>35</v>
      </c>
      <c r="F293" s="20">
        <v>1850</v>
      </c>
      <c r="G293" s="20">
        <v>1850</v>
      </c>
      <c r="H293" s="20">
        <v>0</v>
      </c>
      <c r="I293" s="15">
        <v>44992</v>
      </c>
      <c r="J293" s="5" t="s">
        <v>23</v>
      </c>
    </row>
    <row r="294" spans="2:10" x14ac:dyDescent="0.25">
      <c r="B294" s="44">
        <v>44834</v>
      </c>
      <c r="C294" s="7" t="s">
        <v>419</v>
      </c>
      <c r="D294" s="14" t="s">
        <v>425</v>
      </c>
      <c r="E294" s="14" t="s">
        <v>35</v>
      </c>
      <c r="F294" s="20">
        <v>1334</v>
      </c>
      <c r="G294" s="20">
        <v>1334</v>
      </c>
      <c r="H294" s="20">
        <v>0</v>
      </c>
      <c r="I294" s="15">
        <v>44992</v>
      </c>
      <c r="J294" s="5" t="s">
        <v>23</v>
      </c>
    </row>
    <row r="295" spans="2:10" x14ac:dyDescent="0.25">
      <c r="B295" s="44">
        <v>44834</v>
      </c>
      <c r="C295" s="7" t="s">
        <v>420</v>
      </c>
      <c r="D295" s="14" t="s">
        <v>425</v>
      </c>
      <c r="E295" s="14" t="s">
        <v>35</v>
      </c>
      <c r="F295" s="20">
        <v>8450</v>
      </c>
      <c r="G295" s="20">
        <v>8450</v>
      </c>
      <c r="H295" s="20">
        <v>0</v>
      </c>
      <c r="I295" s="15">
        <v>44992</v>
      </c>
      <c r="J295" s="5" t="s">
        <v>23</v>
      </c>
    </row>
    <row r="296" spans="2:10" x14ac:dyDescent="0.25">
      <c r="B296" s="44">
        <v>44834</v>
      </c>
      <c r="C296" s="7" t="s">
        <v>421</v>
      </c>
      <c r="D296" s="14" t="s">
        <v>425</v>
      </c>
      <c r="E296" s="14" t="s">
        <v>35</v>
      </c>
      <c r="F296" s="20">
        <v>3750</v>
      </c>
      <c r="G296" s="20">
        <v>3750</v>
      </c>
      <c r="H296" s="20">
        <v>0</v>
      </c>
      <c r="I296" s="15">
        <v>44992</v>
      </c>
      <c r="J296" s="5" t="s">
        <v>23</v>
      </c>
    </row>
    <row r="297" spans="2:10" x14ac:dyDescent="0.25">
      <c r="B297" s="44">
        <v>44834</v>
      </c>
      <c r="C297" s="7" t="s">
        <v>422</v>
      </c>
      <c r="D297" s="14" t="s">
        <v>425</v>
      </c>
      <c r="E297" s="14" t="s">
        <v>35</v>
      </c>
      <c r="F297" s="20">
        <v>850</v>
      </c>
      <c r="G297" s="20">
        <v>850</v>
      </c>
      <c r="H297" s="20">
        <v>0</v>
      </c>
      <c r="I297" s="15">
        <v>44992</v>
      </c>
      <c r="J297" s="5" t="s">
        <v>23</v>
      </c>
    </row>
    <row r="298" spans="2:10" x14ac:dyDescent="0.25">
      <c r="B298" s="44">
        <v>44834</v>
      </c>
      <c r="C298" s="7" t="s">
        <v>423</v>
      </c>
      <c r="D298" s="14" t="s">
        <v>425</v>
      </c>
      <c r="E298" s="14" t="s">
        <v>35</v>
      </c>
      <c r="F298" s="20">
        <v>517</v>
      </c>
      <c r="G298" s="20">
        <v>517</v>
      </c>
      <c r="H298" s="20">
        <v>0</v>
      </c>
      <c r="I298" s="15">
        <v>44992</v>
      </c>
      <c r="J298" s="5" t="s">
        <v>23</v>
      </c>
    </row>
    <row r="299" spans="2:10" x14ac:dyDescent="0.25">
      <c r="B299" s="44">
        <v>44834</v>
      </c>
      <c r="C299" s="7" t="s">
        <v>424</v>
      </c>
      <c r="D299" s="14" t="s">
        <v>425</v>
      </c>
      <c r="E299" s="14" t="s">
        <v>35</v>
      </c>
      <c r="F299" s="20">
        <v>1833</v>
      </c>
      <c r="G299" s="20">
        <v>1833</v>
      </c>
      <c r="H299" s="20">
        <v>0</v>
      </c>
      <c r="I299" s="15">
        <v>44992</v>
      </c>
      <c r="J299" s="5" t="s">
        <v>23</v>
      </c>
    </row>
    <row r="300" spans="2:10" x14ac:dyDescent="0.25">
      <c r="B300" s="44">
        <v>44865</v>
      </c>
      <c r="C300" s="7" t="s">
        <v>426</v>
      </c>
      <c r="D300" s="14" t="s">
        <v>425</v>
      </c>
      <c r="E300" s="14" t="s">
        <v>35</v>
      </c>
      <c r="F300" s="20">
        <v>4450</v>
      </c>
      <c r="G300" s="20">
        <v>4450</v>
      </c>
      <c r="H300" s="20">
        <v>0</v>
      </c>
      <c r="I300" s="15">
        <v>44991</v>
      </c>
      <c r="J300" s="5" t="s">
        <v>23</v>
      </c>
    </row>
    <row r="301" spans="2:10" x14ac:dyDescent="0.25">
      <c r="B301" s="44">
        <v>44865</v>
      </c>
      <c r="C301" s="7" t="s">
        <v>427</v>
      </c>
      <c r="D301" s="14" t="s">
        <v>425</v>
      </c>
      <c r="E301" s="14" t="s">
        <v>35</v>
      </c>
      <c r="F301" s="20">
        <v>1150</v>
      </c>
      <c r="G301" s="20">
        <v>1150</v>
      </c>
      <c r="H301" s="20">
        <v>0</v>
      </c>
      <c r="I301" s="15">
        <v>44991</v>
      </c>
      <c r="J301" s="5" t="s">
        <v>23</v>
      </c>
    </row>
    <row r="302" spans="2:10" x14ac:dyDescent="0.25">
      <c r="B302" s="44">
        <v>44865</v>
      </c>
      <c r="C302" s="7" t="s">
        <v>428</v>
      </c>
      <c r="D302" s="14" t="s">
        <v>425</v>
      </c>
      <c r="E302" s="14" t="s">
        <v>35</v>
      </c>
      <c r="F302" s="20">
        <v>1175</v>
      </c>
      <c r="G302" s="20">
        <v>1175</v>
      </c>
      <c r="H302" s="20">
        <v>0</v>
      </c>
      <c r="I302" s="15">
        <v>44991</v>
      </c>
      <c r="J302" s="5" t="s">
        <v>23</v>
      </c>
    </row>
    <row r="303" spans="2:10" x14ac:dyDescent="0.25">
      <c r="B303" s="44">
        <v>44865</v>
      </c>
      <c r="C303" s="7" t="s">
        <v>429</v>
      </c>
      <c r="D303" s="14" t="s">
        <v>425</v>
      </c>
      <c r="E303" s="14" t="s">
        <v>35</v>
      </c>
      <c r="F303" s="20">
        <v>2773</v>
      </c>
      <c r="G303" s="20">
        <v>2773</v>
      </c>
      <c r="H303" s="20">
        <v>0</v>
      </c>
      <c r="I303" s="15">
        <v>44991</v>
      </c>
      <c r="J303" s="5" t="s">
        <v>23</v>
      </c>
    </row>
    <row r="304" spans="2:10" x14ac:dyDescent="0.25">
      <c r="B304" s="44">
        <v>44985</v>
      </c>
      <c r="C304" s="7" t="s">
        <v>500</v>
      </c>
      <c r="D304" s="14" t="s">
        <v>425</v>
      </c>
      <c r="E304" s="14" t="s">
        <v>35</v>
      </c>
      <c r="F304" s="20">
        <v>63771</v>
      </c>
      <c r="G304" s="20">
        <v>63771</v>
      </c>
      <c r="H304" s="20">
        <v>0</v>
      </c>
      <c r="I304" s="15">
        <v>45001</v>
      </c>
      <c r="J304" s="5" t="s">
        <v>23</v>
      </c>
    </row>
    <row r="305" spans="2:10" x14ac:dyDescent="0.25">
      <c r="B305" s="44">
        <v>44985</v>
      </c>
      <c r="C305" s="7" t="s">
        <v>501</v>
      </c>
      <c r="D305" s="14" t="s">
        <v>425</v>
      </c>
      <c r="E305" s="14" t="s">
        <v>35</v>
      </c>
      <c r="F305" s="20">
        <v>4559</v>
      </c>
      <c r="G305" s="20">
        <v>4559</v>
      </c>
      <c r="H305" s="20">
        <v>0</v>
      </c>
      <c r="I305" s="15">
        <v>45001</v>
      </c>
      <c r="J305" s="5" t="s">
        <v>23</v>
      </c>
    </row>
    <row r="306" spans="2:10" x14ac:dyDescent="0.25">
      <c r="B306" s="44">
        <v>44985</v>
      </c>
      <c r="C306" s="7" t="s">
        <v>502</v>
      </c>
      <c r="D306" s="14" t="s">
        <v>425</v>
      </c>
      <c r="E306" s="14" t="s">
        <v>35</v>
      </c>
      <c r="F306" s="20">
        <v>1692</v>
      </c>
      <c r="G306" s="20">
        <v>1692</v>
      </c>
      <c r="H306" s="20">
        <v>0</v>
      </c>
      <c r="I306" s="15">
        <v>45001</v>
      </c>
      <c r="J306" s="5" t="s">
        <v>23</v>
      </c>
    </row>
    <row r="307" spans="2:10" x14ac:dyDescent="0.25">
      <c r="B307" s="44">
        <v>44985</v>
      </c>
      <c r="C307" s="7" t="s">
        <v>503</v>
      </c>
      <c r="D307" s="14" t="s">
        <v>425</v>
      </c>
      <c r="E307" s="14" t="s">
        <v>35</v>
      </c>
      <c r="F307" s="20">
        <v>705</v>
      </c>
      <c r="G307" s="20">
        <v>705</v>
      </c>
      <c r="H307" s="20">
        <v>0</v>
      </c>
      <c r="I307" s="15">
        <v>45001</v>
      </c>
      <c r="J307" s="5" t="s">
        <v>23</v>
      </c>
    </row>
    <row r="308" spans="2:10" x14ac:dyDescent="0.25">
      <c r="B308" s="44">
        <v>44985</v>
      </c>
      <c r="C308" s="7" t="s">
        <v>504</v>
      </c>
      <c r="D308" s="14" t="s">
        <v>425</v>
      </c>
      <c r="E308" s="14" t="s">
        <v>35</v>
      </c>
      <c r="F308" s="20">
        <v>893</v>
      </c>
      <c r="G308" s="20">
        <v>893</v>
      </c>
      <c r="H308" s="20">
        <v>0</v>
      </c>
      <c r="I308" s="15">
        <v>45001</v>
      </c>
      <c r="J308" s="5" t="s">
        <v>23</v>
      </c>
    </row>
    <row r="309" spans="2:10" x14ac:dyDescent="0.25">
      <c r="B309" s="44"/>
      <c r="C309" s="11" t="s">
        <v>13</v>
      </c>
      <c r="D309" s="14"/>
      <c r="E309" s="14"/>
      <c r="F309" s="24">
        <f>SUM(F292:F308)</f>
        <v>142802</v>
      </c>
      <c r="G309" s="24">
        <f>SUM(G292:G308)</f>
        <v>142802</v>
      </c>
      <c r="H309" s="24">
        <v>0</v>
      </c>
      <c r="I309" s="3"/>
      <c r="J309" s="3"/>
    </row>
    <row r="310" spans="2:10" ht="25.5" x14ac:dyDescent="0.25">
      <c r="B310" s="44"/>
      <c r="C310" s="4" t="s">
        <v>431</v>
      </c>
      <c r="D310" s="14"/>
      <c r="E310" s="14"/>
      <c r="F310" s="24"/>
      <c r="G310" s="24"/>
      <c r="H310" s="24"/>
      <c r="I310" s="3"/>
      <c r="J310" s="3"/>
    </row>
    <row r="311" spans="2:10" x14ac:dyDescent="0.25">
      <c r="B311" s="5" t="s">
        <v>10</v>
      </c>
      <c r="C311" s="4" t="s">
        <v>12</v>
      </c>
      <c r="D311" s="14"/>
      <c r="E311" s="14"/>
      <c r="F311" s="24"/>
      <c r="G311" s="24"/>
      <c r="H311" s="24"/>
      <c r="I311" s="3"/>
      <c r="J311" s="5"/>
    </row>
    <row r="312" spans="2:10" x14ac:dyDescent="0.25">
      <c r="B312" s="44">
        <v>44917</v>
      </c>
      <c r="C312" s="7" t="s">
        <v>430</v>
      </c>
      <c r="D312" s="14" t="s">
        <v>432</v>
      </c>
      <c r="E312" s="14" t="s">
        <v>433</v>
      </c>
      <c r="F312" s="20">
        <v>149171</v>
      </c>
      <c r="G312" s="20">
        <v>149171</v>
      </c>
      <c r="H312" s="20">
        <v>0</v>
      </c>
      <c r="I312" s="15">
        <v>44993</v>
      </c>
      <c r="J312" s="5" t="s">
        <v>23</v>
      </c>
    </row>
    <row r="313" spans="2:10" x14ac:dyDescent="0.25">
      <c r="B313" s="44"/>
      <c r="C313" s="11" t="s">
        <v>13</v>
      </c>
      <c r="D313" s="14"/>
      <c r="E313" s="14"/>
      <c r="F313" s="24">
        <v>149171</v>
      </c>
      <c r="G313" s="24">
        <v>149171</v>
      </c>
      <c r="H313" s="24">
        <v>0</v>
      </c>
      <c r="I313" s="3"/>
      <c r="J313" s="3"/>
    </row>
    <row r="314" spans="2:10" ht="25.5" x14ac:dyDescent="0.25">
      <c r="B314" s="44"/>
      <c r="C314" s="4" t="s">
        <v>454</v>
      </c>
      <c r="D314" s="14"/>
      <c r="E314" s="14"/>
      <c r="F314" s="24"/>
      <c r="G314" s="24"/>
      <c r="H314" s="24"/>
      <c r="I314" s="3"/>
      <c r="J314" s="3"/>
    </row>
    <row r="315" spans="2:10" x14ac:dyDescent="0.25">
      <c r="B315" s="5" t="s">
        <v>10</v>
      </c>
      <c r="C315" s="4" t="s">
        <v>12</v>
      </c>
      <c r="D315" s="14"/>
      <c r="E315" s="14"/>
      <c r="F315" s="24"/>
      <c r="G315" s="24"/>
      <c r="H315" s="24"/>
      <c r="I315" s="3"/>
      <c r="J315" s="5"/>
    </row>
    <row r="316" spans="2:10" x14ac:dyDescent="0.25">
      <c r="B316" s="44">
        <v>44923</v>
      </c>
      <c r="C316" s="7" t="s">
        <v>456</v>
      </c>
      <c r="D316" s="14" t="s">
        <v>455</v>
      </c>
      <c r="E316" s="14" t="s">
        <v>433</v>
      </c>
      <c r="F316" s="20">
        <v>122989.05</v>
      </c>
      <c r="G316" s="20">
        <v>122989.05</v>
      </c>
      <c r="H316" s="20">
        <v>0</v>
      </c>
      <c r="I316" s="15">
        <v>44993</v>
      </c>
      <c r="J316" s="5" t="s">
        <v>23</v>
      </c>
    </row>
    <row r="317" spans="2:10" x14ac:dyDescent="0.25">
      <c r="B317" s="44"/>
      <c r="C317" s="11" t="s">
        <v>13</v>
      </c>
      <c r="D317" s="3"/>
      <c r="E317" s="14"/>
      <c r="F317" s="24">
        <v>122989.05</v>
      </c>
      <c r="G317" s="24">
        <v>122989.05</v>
      </c>
      <c r="H317" s="24">
        <v>0</v>
      </c>
      <c r="I317" s="3"/>
      <c r="J317" s="3"/>
    </row>
    <row r="318" spans="2:10" ht="25.5" x14ac:dyDescent="0.25">
      <c r="B318" s="3"/>
      <c r="C318" s="4" t="s">
        <v>195</v>
      </c>
      <c r="D318" s="3"/>
      <c r="E318" s="3"/>
      <c r="F318" s="3"/>
      <c r="G318" s="3"/>
      <c r="H318" s="20"/>
      <c r="I318" s="3"/>
      <c r="J318" s="3"/>
    </row>
    <row r="319" spans="2:10" x14ac:dyDescent="0.25">
      <c r="B319" s="5" t="s">
        <v>10</v>
      </c>
      <c r="C319" s="4" t="s">
        <v>12</v>
      </c>
      <c r="D319" s="14"/>
      <c r="E319" s="3"/>
      <c r="F319" s="3"/>
      <c r="G319" s="3"/>
      <c r="H319" s="24"/>
      <c r="I319" s="3"/>
      <c r="J319" s="5"/>
    </row>
    <row r="320" spans="2:10" x14ac:dyDescent="0.25">
      <c r="B320" s="44">
        <v>42761</v>
      </c>
      <c r="C320" s="17" t="s">
        <v>196</v>
      </c>
      <c r="D320" s="14" t="s">
        <v>197</v>
      </c>
      <c r="E320" s="14" t="s">
        <v>198</v>
      </c>
      <c r="F320" s="20">
        <v>102542</v>
      </c>
      <c r="G320" s="20">
        <v>0</v>
      </c>
      <c r="H320" s="20">
        <v>102542</v>
      </c>
      <c r="I320" s="3"/>
      <c r="J320" s="5" t="s">
        <v>19</v>
      </c>
    </row>
    <row r="321" spans="2:10" x14ac:dyDescent="0.25">
      <c r="B321" s="3"/>
      <c r="C321" s="11" t="s">
        <v>13</v>
      </c>
      <c r="D321" s="3"/>
      <c r="E321" s="3"/>
      <c r="F321" s="24">
        <v>102542</v>
      </c>
      <c r="G321" s="24">
        <v>0</v>
      </c>
      <c r="H321" s="24">
        <v>102542</v>
      </c>
      <c r="I321" s="3"/>
      <c r="J321" s="3"/>
    </row>
    <row r="322" spans="2:10" ht="25.5" x14ac:dyDescent="0.25">
      <c r="B322" s="3"/>
      <c r="C322" s="4" t="s">
        <v>199</v>
      </c>
      <c r="D322" s="3"/>
      <c r="E322" s="3"/>
      <c r="F322" s="3"/>
      <c r="G322" s="3"/>
      <c r="H322" s="3"/>
      <c r="I322" s="3"/>
      <c r="J322" s="3"/>
    </row>
    <row r="323" spans="2:10" x14ac:dyDescent="0.25">
      <c r="B323" s="5" t="s">
        <v>10</v>
      </c>
      <c r="C323" s="4" t="s">
        <v>12</v>
      </c>
      <c r="D323" s="14"/>
      <c r="E323" s="3"/>
      <c r="F323" s="3"/>
      <c r="G323" s="3"/>
      <c r="H323" s="3"/>
      <c r="I323" s="3"/>
      <c r="J323" s="5"/>
    </row>
    <row r="324" spans="2:10" x14ac:dyDescent="0.25">
      <c r="B324" s="44">
        <v>42879</v>
      </c>
      <c r="C324" s="17" t="s">
        <v>200</v>
      </c>
      <c r="D324" s="14" t="s">
        <v>201</v>
      </c>
      <c r="E324" s="14" t="s">
        <v>198</v>
      </c>
      <c r="F324" s="20">
        <v>24000</v>
      </c>
      <c r="G324" s="20">
        <v>0</v>
      </c>
      <c r="H324" s="20">
        <v>24000</v>
      </c>
      <c r="I324" s="3"/>
      <c r="J324" s="5" t="s">
        <v>19</v>
      </c>
    </row>
    <row r="325" spans="2:10" x14ac:dyDescent="0.25">
      <c r="B325" s="3"/>
      <c r="C325" s="11" t="s">
        <v>13</v>
      </c>
      <c r="D325" s="3"/>
      <c r="E325" s="3"/>
      <c r="F325" s="24">
        <v>24000</v>
      </c>
      <c r="G325" s="24">
        <v>0</v>
      </c>
      <c r="H325" s="24">
        <v>24000</v>
      </c>
      <c r="I325" s="3"/>
      <c r="J325" s="3"/>
    </row>
    <row r="326" spans="2:10" ht="25.5" x14ac:dyDescent="0.25">
      <c r="B326" s="3"/>
      <c r="C326" s="4" t="s">
        <v>457</v>
      </c>
      <c r="D326" s="3"/>
      <c r="E326" s="3"/>
      <c r="F326" s="24"/>
      <c r="G326" s="24"/>
      <c r="H326" s="24"/>
      <c r="I326" s="3"/>
      <c r="J326" s="3"/>
    </row>
    <row r="327" spans="2:10" x14ac:dyDescent="0.25">
      <c r="B327" s="5" t="s">
        <v>10</v>
      </c>
      <c r="C327" s="4" t="s">
        <v>12</v>
      </c>
      <c r="D327" s="14"/>
      <c r="E327" s="3"/>
      <c r="F327" s="24"/>
      <c r="G327" s="24"/>
      <c r="H327" s="24"/>
      <c r="I327" s="3"/>
      <c r="J327" s="5"/>
    </row>
    <row r="328" spans="2:10" x14ac:dyDescent="0.25">
      <c r="B328" s="44">
        <v>44942</v>
      </c>
      <c r="C328" s="7" t="s">
        <v>459</v>
      </c>
      <c r="D328" s="14" t="s">
        <v>458</v>
      </c>
      <c r="E328" s="14" t="s">
        <v>460</v>
      </c>
      <c r="F328" s="20">
        <v>1099999.99</v>
      </c>
      <c r="G328" s="20">
        <v>1099999.99</v>
      </c>
      <c r="H328" s="20">
        <v>0</v>
      </c>
      <c r="I328" s="15">
        <v>44993</v>
      </c>
      <c r="J328" s="5" t="s">
        <v>23</v>
      </c>
    </row>
    <row r="329" spans="2:10" x14ac:dyDescent="0.25">
      <c r="B329" s="3"/>
      <c r="C329" s="11" t="s">
        <v>13</v>
      </c>
      <c r="D329" s="3"/>
      <c r="E329" s="3"/>
      <c r="F329" s="24">
        <v>1099999.99</v>
      </c>
      <c r="G329" s="24">
        <v>1099999.99</v>
      </c>
      <c r="H329" s="24">
        <v>0</v>
      </c>
      <c r="I329" s="3"/>
      <c r="J329" s="3"/>
    </row>
    <row r="330" spans="2:10" ht="35.25" customHeight="1" x14ac:dyDescent="0.25">
      <c r="B330" s="3"/>
      <c r="C330" s="4" t="s">
        <v>202</v>
      </c>
      <c r="D330" s="3"/>
      <c r="E330" s="3"/>
      <c r="F330" s="3"/>
      <c r="G330" s="3"/>
      <c r="H330" s="3"/>
      <c r="I330" s="3"/>
      <c r="J330" s="3"/>
    </row>
    <row r="331" spans="2:10" x14ac:dyDescent="0.25">
      <c r="B331" s="5" t="s">
        <v>10</v>
      </c>
      <c r="C331" s="4" t="s">
        <v>12</v>
      </c>
      <c r="D331" s="14"/>
      <c r="E331" s="3"/>
      <c r="F331" s="3"/>
      <c r="G331" s="3"/>
      <c r="H331" s="3"/>
      <c r="I331" s="3"/>
      <c r="J331" s="5"/>
    </row>
    <row r="332" spans="2:10" x14ac:dyDescent="0.25">
      <c r="B332" s="44">
        <v>42916</v>
      </c>
      <c r="C332" s="17" t="s">
        <v>203</v>
      </c>
      <c r="D332" s="14" t="s">
        <v>204</v>
      </c>
      <c r="E332" s="14" t="s">
        <v>35</v>
      </c>
      <c r="F332" s="20">
        <v>806707</v>
      </c>
      <c r="G332" s="20">
        <v>0</v>
      </c>
      <c r="H332" s="47">
        <v>806707</v>
      </c>
      <c r="I332" s="3"/>
      <c r="J332" s="5" t="s">
        <v>19</v>
      </c>
    </row>
    <row r="333" spans="2:10" x14ac:dyDescent="0.25">
      <c r="B333" s="3"/>
      <c r="C333" s="11" t="s">
        <v>13</v>
      </c>
      <c r="D333" s="3"/>
      <c r="E333" s="3"/>
      <c r="F333" s="24">
        <v>806707</v>
      </c>
      <c r="G333" s="24">
        <f t="shared" ref="G333:H333" si="13">SUM(G332)</f>
        <v>0</v>
      </c>
      <c r="H333" s="24">
        <f t="shared" si="13"/>
        <v>806707</v>
      </c>
      <c r="I333" s="3"/>
      <c r="J333" s="3"/>
    </row>
    <row r="334" spans="2:10" ht="25.5" x14ac:dyDescent="0.25">
      <c r="B334" s="3"/>
      <c r="C334" s="4" t="s">
        <v>461</v>
      </c>
      <c r="D334" s="14"/>
      <c r="E334" s="3"/>
      <c r="F334" s="24"/>
      <c r="G334" s="24"/>
      <c r="H334" s="24"/>
      <c r="I334" s="3"/>
      <c r="J334" s="3"/>
    </row>
    <row r="335" spans="2:10" x14ac:dyDescent="0.25">
      <c r="B335" s="5" t="s">
        <v>10</v>
      </c>
      <c r="C335" s="4" t="s">
        <v>12</v>
      </c>
      <c r="D335" s="14"/>
      <c r="E335" s="3"/>
      <c r="F335" s="24"/>
      <c r="G335" s="24"/>
      <c r="H335" s="24"/>
      <c r="I335" s="3"/>
      <c r="J335" s="5"/>
    </row>
    <row r="336" spans="2:10" x14ac:dyDescent="0.25">
      <c r="B336" s="44">
        <v>44968</v>
      </c>
      <c r="C336" s="7" t="s">
        <v>463</v>
      </c>
      <c r="D336" s="14" t="s">
        <v>462</v>
      </c>
      <c r="E336" s="14" t="s">
        <v>433</v>
      </c>
      <c r="F336" s="20">
        <v>302693.59999999998</v>
      </c>
      <c r="G336" s="20">
        <v>302693.59999999998</v>
      </c>
      <c r="H336" s="20">
        <v>0</v>
      </c>
      <c r="I336" s="15">
        <v>44991</v>
      </c>
      <c r="J336" s="5" t="s">
        <v>23</v>
      </c>
    </row>
    <row r="337" spans="2:10" x14ac:dyDescent="0.25">
      <c r="B337" s="44">
        <v>44978</v>
      </c>
      <c r="C337" s="7" t="s">
        <v>464</v>
      </c>
      <c r="D337" s="14" t="s">
        <v>462</v>
      </c>
      <c r="E337" s="14" t="s">
        <v>433</v>
      </c>
      <c r="F337" s="20">
        <v>22537</v>
      </c>
      <c r="G337" s="20">
        <v>22537</v>
      </c>
      <c r="H337" s="20">
        <v>0</v>
      </c>
      <c r="I337" s="15">
        <v>44991</v>
      </c>
      <c r="J337" s="5" t="s">
        <v>23</v>
      </c>
    </row>
    <row r="338" spans="2:10" x14ac:dyDescent="0.25">
      <c r="B338" s="44">
        <v>44986</v>
      </c>
      <c r="C338" s="7" t="s">
        <v>544</v>
      </c>
      <c r="D338" s="14" t="s">
        <v>462</v>
      </c>
      <c r="E338" s="14" t="s">
        <v>433</v>
      </c>
      <c r="F338" s="20">
        <v>63720</v>
      </c>
      <c r="G338" s="20">
        <v>63720</v>
      </c>
      <c r="H338" s="20">
        <v>0</v>
      </c>
      <c r="I338" s="15">
        <v>44991</v>
      </c>
      <c r="J338" s="5" t="s">
        <v>23</v>
      </c>
    </row>
    <row r="339" spans="2:10" x14ac:dyDescent="0.25">
      <c r="B339" s="3"/>
      <c r="C339" s="11" t="s">
        <v>13</v>
      </c>
      <c r="D339" s="3"/>
      <c r="E339" s="3"/>
      <c r="F339" s="24">
        <f>SUM(F336:F338)</f>
        <v>388950.6</v>
      </c>
      <c r="G339" s="24">
        <f>SUM(G336:G338)</f>
        <v>388950.6</v>
      </c>
      <c r="H339" s="24">
        <v>0</v>
      </c>
      <c r="I339" s="3"/>
      <c r="J339" s="3"/>
    </row>
    <row r="340" spans="2:10" ht="25.5" x14ac:dyDescent="0.25">
      <c r="B340" s="3"/>
      <c r="C340" s="4" t="s">
        <v>465</v>
      </c>
      <c r="D340" s="14"/>
      <c r="E340" s="3"/>
      <c r="F340" s="24"/>
      <c r="G340" s="24"/>
      <c r="H340" s="24"/>
      <c r="I340" s="3"/>
      <c r="J340" s="3"/>
    </row>
    <row r="341" spans="2:10" x14ac:dyDescent="0.25">
      <c r="B341" s="5" t="s">
        <v>10</v>
      </c>
      <c r="C341" s="4" t="s">
        <v>12</v>
      </c>
      <c r="D341" s="3"/>
      <c r="E341" s="3"/>
      <c r="F341" s="24"/>
      <c r="G341" s="24"/>
      <c r="H341" s="24"/>
      <c r="I341" s="3"/>
      <c r="J341" s="5"/>
    </row>
    <row r="342" spans="2:10" x14ac:dyDescent="0.25">
      <c r="B342" s="44">
        <v>44925</v>
      </c>
      <c r="C342" s="7" t="s">
        <v>466</v>
      </c>
      <c r="D342" s="14" t="s">
        <v>467</v>
      </c>
      <c r="E342" s="34" t="s">
        <v>123</v>
      </c>
      <c r="F342" s="9">
        <v>118000</v>
      </c>
      <c r="G342" s="9">
        <v>118000</v>
      </c>
      <c r="H342" s="20">
        <v>0</v>
      </c>
      <c r="I342" s="15">
        <v>44988</v>
      </c>
      <c r="J342" s="5" t="s">
        <v>23</v>
      </c>
    </row>
    <row r="343" spans="2:10" x14ac:dyDescent="0.25">
      <c r="B343" s="3"/>
      <c r="C343" s="11" t="s">
        <v>13</v>
      </c>
      <c r="D343" s="3"/>
      <c r="E343" s="3"/>
      <c r="F343" s="18">
        <v>118000</v>
      </c>
      <c r="G343" s="18">
        <v>118000</v>
      </c>
      <c r="H343" s="24">
        <v>0</v>
      </c>
      <c r="I343" s="3"/>
      <c r="J343" s="3"/>
    </row>
    <row r="344" spans="2:10" ht="26.25" customHeight="1" x14ac:dyDescent="0.25">
      <c r="B344" s="3"/>
      <c r="C344" s="4" t="s">
        <v>434</v>
      </c>
      <c r="D344" s="34"/>
      <c r="E344" s="3"/>
      <c r="F344" s="3"/>
      <c r="G344" s="3"/>
      <c r="H344" s="3"/>
      <c r="I344" s="3"/>
      <c r="J344" s="3"/>
    </row>
    <row r="345" spans="2:10" x14ac:dyDescent="0.25">
      <c r="B345" s="5" t="s">
        <v>10</v>
      </c>
      <c r="C345" s="4" t="s">
        <v>12</v>
      </c>
      <c r="D345" s="34"/>
      <c r="E345" s="3"/>
      <c r="F345" s="3"/>
      <c r="G345" s="3"/>
      <c r="H345" s="3"/>
      <c r="I345" s="3"/>
      <c r="J345" s="5"/>
    </row>
    <row r="346" spans="2:10" x14ac:dyDescent="0.25">
      <c r="B346" s="6">
        <v>44194</v>
      </c>
      <c r="C346" s="7" t="s">
        <v>205</v>
      </c>
      <c r="D346" s="34" t="s">
        <v>207</v>
      </c>
      <c r="E346" s="34" t="s">
        <v>208</v>
      </c>
      <c r="F346" s="48">
        <v>7025.83</v>
      </c>
      <c r="G346" s="20">
        <v>0</v>
      </c>
      <c r="H346" s="48">
        <v>7025.83</v>
      </c>
      <c r="I346" s="3"/>
      <c r="J346" s="5" t="s">
        <v>19</v>
      </c>
    </row>
    <row r="347" spans="2:10" x14ac:dyDescent="0.25">
      <c r="B347" s="6">
        <v>44194</v>
      </c>
      <c r="C347" s="7" t="s">
        <v>206</v>
      </c>
      <c r="D347" s="34" t="s">
        <v>207</v>
      </c>
      <c r="E347" s="34" t="s">
        <v>208</v>
      </c>
      <c r="F347" s="48">
        <v>7025.83</v>
      </c>
      <c r="G347" s="20">
        <v>0</v>
      </c>
      <c r="H347" s="48">
        <v>7025.83</v>
      </c>
      <c r="I347" s="3"/>
      <c r="J347" s="5" t="s">
        <v>19</v>
      </c>
    </row>
    <row r="348" spans="2:10" x14ac:dyDescent="0.25">
      <c r="B348" s="3"/>
      <c r="C348" s="11" t="s">
        <v>13</v>
      </c>
      <c r="D348" s="3"/>
      <c r="E348" s="3"/>
      <c r="F348" s="45">
        <f>SUM(F346:F347)</f>
        <v>14051.66</v>
      </c>
      <c r="G348" s="24">
        <f>SUM(G346)</f>
        <v>0</v>
      </c>
      <c r="H348" s="45">
        <f>SUM(H346:H347)</f>
        <v>14051.66</v>
      </c>
      <c r="I348" s="3"/>
      <c r="J348" s="3"/>
    </row>
    <row r="349" spans="2:10" ht="25.5" x14ac:dyDescent="0.25">
      <c r="B349" s="3"/>
      <c r="C349" s="4" t="s">
        <v>468</v>
      </c>
      <c r="D349" s="14"/>
      <c r="E349" s="3"/>
      <c r="F349" s="45"/>
      <c r="G349" s="24"/>
      <c r="H349" s="45"/>
      <c r="I349" s="3"/>
      <c r="J349" s="3"/>
    </row>
    <row r="350" spans="2:10" x14ac:dyDescent="0.25">
      <c r="B350" s="5" t="s">
        <v>10</v>
      </c>
      <c r="C350" s="4" t="s">
        <v>12</v>
      </c>
      <c r="D350" s="3"/>
      <c r="E350" s="3"/>
      <c r="F350" s="45"/>
      <c r="G350" s="24"/>
      <c r="H350" s="45"/>
      <c r="I350" s="3"/>
      <c r="J350" s="5"/>
    </row>
    <row r="351" spans="2:10" x14ac:dyDescent="0.25">
      <c r="B351" s="44">
        <v>44966</v>
      </c>
      <c r="C351" s="7" t="s">
        <v>469</v>
      </c>
      <c r="D351" s="14" t="s">
        <v>470</v>
      </c>
      <c r="E351" s="14" t="s">
        <v>471</v>
      </c>
      <c r="F351" s="9">
        <v>169999.06</v>
      </c>
      <c r="G351" s="9">
        <v>169999.06</v>
      </c>
      <c r="H351" s="20">
        <v>0</v>
      </c>
      <c r="I351" s="15">
        <v>44992</v>
      </c>
      <c r="J351" s="5" t="s">
        <v>23</v>
      </c>
    </row>
    <row r="352" spans="2:10" x14ac:dyDescent="0.25">
      <c r="B352" s="3"/>
      <c r="C352" s="11" t="s">
        <v>13</v>
      </c>
      <c r="D352" s="3"/>
      <c r="E352" s="3"/>
      <c r="F352" s="18">
        <v>169999.06</v>
      </c>
      <c r="G352" s="18">
        <v>169999.06</v>
      </c>
      <c r="H352" s="24">
        <v>0</v>
      </c>
      <c r="I352" s="3"/>
      <c r="J352" s="3"/>
    </row>
    <row r="353" spans="2:10" x14ac:dyDescent="0.25">
      <c r="B353" s="3"/>
      <c r="C353" s="4" t="s">
        <v>545</v>
      </c>
      <c r="D353" s="3"/>
      <c r="E353" s="3"/>
      <c r="F353" s="18"/>
      <c r="G353" s="18"/>
      <c r="H353" s="24"/>
      <c r="I353" s="3"/>
      <c r="J353" s="3"/>
    </row>
    <row r="354" spans="2:10" x14ac:dyDescent="0.25">
      <c r="B354" s="5" t="s">
        <v>10</v>
      </c>
      <c r="C354" s="4" t="s">
        <v>12</v>
      </c>
      <c r="D354" s="3"/>
      <c r="E354" s="3"/>
      <c r="F354" s="18"/>
      <c r="G354" s="18"/>
      <c r="H354" s="24"/>
      <c r="I354" s="3"/>
      <c r="J354" s="3"/>
    </row>
    <row r="355" spans="2:10" x14ac:dyDescent="0.25">
      <c r="B355" s="44">
        <v>44988</v>
      </c>
      <c r="C355" s="7" t="s">
        <v>546</v>
      </c>
      <c r="D355" s="36" t="s">
        <v>547</v>
      </c>
      <c r="E355" s="36" t="s">
        <v>548</v>
      </c>
      <c r="F355" s="9">
        <v>440496</v>
      </c>
      <c r="G355" s="20">
        <v>0</v>
      </c>
      <c r="H355" s="9">
        <v>440496</v>
      </c>
      <c r="I355" s="3"/>
      <c r="J355" s="5"/>
    </row>
    <row r="356" spans="2:10" x14ac:dyDescent="0.25">
      <c r="B356" s="3"/>
      <c r="C356" s="11" t="s">
        <v>13</v>
      </c>
      <c r="D356" s="3"/>
      <c r="E356" s="3"/>
      <c r="F356" s="18">
        <v>440496</v>
      </c>
      <c r="G356" s="24">
        <v>0</v>
      </c>
      <c r="H356" s="18">
        <v>440496</v>
      </c>
      <c r="I356" s="3"/>
      <c r="J356" s="3"/>
    </row>
    <row r="357" spans="2:10" ht="25.5" x14ac:dyDescent="0.25">
      <c r="B357" s="3"/>
      <c r="C357" s="4" t="s">
        <v>435</v>
      </c>
      <c r="D357" s="7"/>
      <c r="E357" s="3"/>
      <c r="F357" s="3"/>
      <c r="G357" s="3"/>
      <c r="H357" s="3"/>
      <c r="I357" s="3"/>
      <c r="J357" s="3"/>
    </row>
    <row r="358" spans="2:10" x14ac:dyDescent="0.25">
      <c r="B358" s="5" t="s">
        <v>10</v>
      </c>
      <c r="C358" s="4" t="s">
        <v>12</v>
      </c>
      <c r="D358" s="7"/>
      <c r="E358" s="3"/>
      <c r="F358" s="3"/>
      <c r="G358" s="3"/>
      <c r="H358" s="3"/>
      <c r="I358" s="3"/>
      <c r="J358" s="5"/>
    </row>
    <row r="359" spans="2:10" x14ac:dyDescent="0.25">
      <c r="B359" s="6">
        <v>42747</v>
      </c>
      <c r="C359" s="7" t="s">
        <v>209</v>
      </c>
      <c r="D359" s="7" t="s">
        <v>212</v>
      </c>
      <c r="E359" s="7" t="s">
        <v>213</v>
      </c>
      <c r="F359" s="9">
        <v>314440.5</v>
      </c>
      <c r="G359" s="48">
        <v>0</v>
      </c>
      <c r="H359" s="9">
        <v>314440.5</v>
      </c>
      <c r="I359" s="3"/>
      <c r="J359" s="5" t="s">
        <v>19</v>
      </c>
    </row>
    <row r="360" spans="2:10" x14ac:dyDescent="0.25">
      <c r="B360" s="6">
        <v>42915</v>
      </c>
      <c r="C360" s="7" t="s">
        <v>210</v>
      </c>
      <c r="D360" s="7" t="s">
        <v>212</v>
      </c>
      <c r="E360" s="7" t="s">
        <v>214</v>
      </c>
      <c r="F360" s="9">
        <v>331462</v>
      </c>
      <c r="G360" s="48">
        <v>0</v>
      </c>
      <c r="H360" s="9">
        <v>331462</v>
      </c>
      <c r="I360" s="3"/>
      <c r="J360" s="5" t="s">
        <v>19</v>
      </c>
    </row>
    <row r="361" spans="2:10" x14ac:dyDescent="0.25">
      <c r="B361" s="6">
        <v>42919</v>
      </c>
      <c r="C361" s="7" t="s">
        <v>211</v>
      </c>
      <c r="D361" s="7" t="s">
        <v>212</v>
      </c>
      <c r="E361" s="7" t="s">
        <v>214</v>
      </c>
      <c r="F361" s="9">
        <v>325090</v>
      </c>
      <c r="G361" s="48">
        <v>0</v>
      </c>
      <c r="H361" s="9">
        <v>325090</v>
      </c>
      <c r="I361" s="3"/>
      <c r="J361" s="5" t="s">
        <v>19</v>
      </c>
    </row>
    <row r="362" spans="2:10" x14ac:dyDescent="0.25">
      <c r="B362" s="3"/>
      <c r="C362" s="11" t="s">
        <v>13</v>
      </c>
      <c r="D362" s="3"/>
      <c r="E362" s="3"/>
      <c r="F362" s="49">
        <f>SUM(F359:F361)</f>
        <v>970992.5</v>
      </c>
      <c r="G362" s="49">
        <f t="shared" ref="G362" si="14">SUM(G359:G361)</f>
        <v>0</v>
      </c>
      <c r="H362" s="49">
        <f>SUM(H359:H361)</f>
        <v>970992.5</v>
      </c>
      <c r="I362" s="3"/>
      <c r="J362" s="3"/>
    </row>
    <row r="363" spans="2:10" ht="48" customHeight="1" x14ac:dyDescent="0.25">
      <c r="B363" s="3"/>
      <c r="C363" s="4" t="s">
        <v>436</v>
      </c>
      <c r="D363" s="7"/>
      <c r="E363" s="3"/>
      <c r="F363" s="3"/>
      <c r="G363" s="3"/>
      <c r="H363" s="3"/>
      <c r="I363" s="3"/>
      <c r="J363" s="3"/>
    </row>
    <row r="364" spans="2:10" x14ac:dyDescent="0.25">
      <c r="B364" s="5" t="s">
        <v>10</v>
      </c>
      <c r="C364" s="4" t="s">
        <v>12</v>
      </c>
      <c r="D364" s="3"/>
      <c r="E364" s="3"/>
      <c r="F364" s="3"/>
      <c r="G364" s="3"/>
      <c r="H364" s="3"/>
      <c r="I364" s="3"/>
      <c r="J364" s="5"/>
    </row>
    <row r="365" spans="2:10" x14ac:dyDescent="0.25">
      <c r="B365" s="6">
        <v>44194</v>
      </c>
      <c r="C365" s="7" t="s">
        <v>215</v>
      </c>
      <c r="D365" s="7" t="s">
        <v>216</v>
      </c>
      <c r="E365" s="7" t="s">
        <v>217</v>
      </c>
      <c r="F365" s="50">
        <v>5260</v>
      </c>
      <c r="G365" s="48">
        <v>0</v>
      </c>
      <c r="H365" s="50">
        <v>5260</v>
      </c>
      <c r="I365" s="3"/>
      <c r="J365" s="5" t="s">
        <v>19</v>
      </c>
    </row>
    <row r="366" spans="2:10" x14ac:dyDescent="0.25">
      <c r="B366" s="3"/>
      <c r="C366" s="11" t="s">
        <v>13</v>
      </c>
      <c r="D366" s="3"/>
      <c r="E366" s="3"/>
      <c r="F366" s="49">
        <f>SUM(F365)</f>
        <v>5260</v>
      </c>
      <c r="G366" s="49">
        <v>0</v>
      </c>
      <c r="H366" s="49">
        <f>SUM(H365)</f>
        <v>5260</v>
      </c>
      <c r="I366" s="3"/>
      <c r="J366" s="3"/>
    </row>
    <row r="367" spans="2:10" ht="25.5" x14ac:dyDescent="0.25">
      <c r="B367" s="3"/>
      <c r="C367" s="4" t="s">
        <v>472</v>
      </c>
      <c r="D367" s="14"/>
      <c r="E367" s="3"/>
      <c r="F367" s="49"/>
      <c r="G367" s="49"/>
      <c r="H367" s="49"/>
      <c r="I367" s="3"/>
      <c r="J367" s="3"/>
    </row>
    <row r="368" spans="2:10" x14ac:dyDescent="0.25">
      <c r="B368" s="5" t="s">
        <v>10</v>
      </c>
      <c r="C368" s="4" t="s">
        <v>12</v>
      </c>
      <c r="D368" s="3"/>
      <c r="E368" s="3"/>
      <c r="F368" s="49"/>
      <c r="G368" s="49"/>
      <c r="H368" s="49"/>
      <c r="I368" s="3"/>
      <c r="J368" s="5"/>
    </row>
    <row r="369" spans="2:10" x14ac:dyDescent="0.25">
      <c r="B369" s="44">
        <v>44960</v>
      </c>
      <c r="C369" s="7" t="s">
        <v>474</v>
      </c>
      <c r="D369" s="14" t="s">
        <v>473</v>
      </c>
      <c r="E369" s="34" t="s">
        <v>475</v>
      </c>
      <c r="F369" s="9">
        <v>1234999.99</v>
      </c>
      <c r="G369" s="9">
        <v>1234999.99</v>
      </c>
      <c r="H369" s="20">
        <v>0</v>
      </c>
      <c r="I369" s="15">
        <v>44988</v>
      </c>
      <c r="J369" s="5" t="s">
        <v>23</v>
      </c>
    </row>
    <row r="370" spans="2:10" x14ac:dyDescent="0.25">
      <c r="B370" s="3"/>
      <c r="C370" s="11" t="s">
        <v>13</v>
      </c>
      <c r="D370" s="3"/>
      <c r="E370" s="3"/>
      <c r="F370" s="18">
        <v>1234999.99</v>
      </c>
      <c r="G370" s="18">
        <v>1234999.99</v>
      </c>
      <c r="H370" s="24">
        <v>0</v>
      </c>
      <c r="I370" s="3"/>
      <c r="J370" s="3"/>
    </row>
    <row r="371" spans="2:10" ht="25.5" x14ac:dyDescent="0.25">
      <c r="B371" s="3"/>
      <c r="C371" s="4" t="s">
        <v>476</v>
      </c>
      <c r="D371" s="14"/>
      <c r="E371" s="3"/>
      <c r="F371" s="49"/>
      <c r="G371" s="49"/>
      <c r="H371" s="49"/>
      <c r="I371" s="3"/>
      <c r="J371" s="3"/>
    </row>
    <row r="372" spans="2:10" x14ac:dyDescent="0.25">
      <c r="B372" s="5" t="s">
        <v>10</v>
      </c>
      <c r="C372" s="4" t="s">
        <v>12</v>
      </c>
      <c r="D372" s="14"/>
      <c r="E372" s="3"/>
      <c r="F372" s="49"/>
      <c r="G372" s="49"/>
      <c r="H372" s="49"/>
      <c r="I372" s="3"/>
      <c r="J372" s="5"/>
    </row>
    <row r="373" spans="2:10" x14ac:dyDescent="0.25">
      <c r="B373" s="44">
        <v>44914</v>
      </c>
      <c r="C373" s="7" t="s">
        <v>477</v>
      </c>
      <c r="D373" s="14" t="s">
        <v>479</v>
      </c>
      <c r="E373" s="14" t="s">
        <v>471</v>
      </c>
      <c r="F373" s="9">
        <v>679250.02</v>
      </c>
      <c r="G373" s="9">
        <v>679250.02</v>
      </c>
      <c r="H373" s="20">
        <v>0</v>
      </c>
      <c r="I373" s="15">
        <v>44992</v>
      </c>
      <c r="J373" s="5" t="s">
        <v>23</v>
      </c>
    </row>
    <row r="374" spans="2:10" x14ac:dyDescent="0.25">
      <c r="B374" s="44">
        <v>44970</v>
      </c>
      <c r="C374" s="7" t="s">
        <v>478</v>
      </c>
      <c r="D374" s="14" t="s">
        <v>479</v>
      </c>
      <c r="E374" s="14" t="s">
        <v>471</v>
      </c>
      <c r="F374" s="9">
        <v>49150.01</v>
      </c>
      <c r="G374" s="9">
        <v>49150.01</v>
      </c>
      <c r="H374" s="20">
        <v>0</v>
      </c>
      <c r="I374" s="15">
        <v>44992</v>
      </c>
      <c r="J374" s="5" t="s">
        <v>23</v>
      </c>
    </row>
    <row r="375" spans="2:10" x14ac:dyDescent="0.25">
      <c r="B375" s="3"/>
      <c r="C375" s="11" t="s">
        <v>13</v>
      </c>
      <c r="D375" s="3"/>
      <c r="E375" s="3"/>
      <c r="F375" s="49">
        <f>SUM(F373:F374)</f>
        <v>728400.03</v>
      </c>
      <c r="G375" s="49">
        <f>SUM(G373:G374)</f>
        <v>728400.03</v>
      </c>
      <c r="H375" s="24">
        <v>0</v>
      </c>
      <c r="I375" s="3"/>
      <c r="J375" s="3"/>
    </row>
    <row r="376" spans="2:10" x14ac:dyDescent="0.25">
      <c r="B376" s="3"/>
      <c r="C376" s="4" t="s">
        <v>379</v>
      </c>
      <c r="D376" s="7"/>
      <c r="E376" s="3"/>
      <c r="F376" s="45"/>
      <c r="G376" s="45"/>
      <c r="H376" s="49"/>
      <c r="I376" s="3"/>
      <c r="J376" s="3"/>
    </row>
    <row r="377" spans="2:10" x14ac:dyDescent="0.25">
      <c r="B377" s="5" t="s">
        <v>10</v>
      </c>
      <c r="C377" s="4" t="s">
        <v>12</v>
      </c>
      <c r="D377" s="3"/>
      <c r="E377" s="3"/>
      <c r="F377" s="45"/>
      <c r="G377" s="45"/>
      <c r="H377" s="49"/>
      <c r="I377" s="3"/>
      <c r="J377" s="5"/>
    </row>
    <row r="378" spans="2:10" x14ac:dyDescent="0.25">
      <c r="B378" s="6">
        <v>43173</v>
      </c>
      <c r="C378" s="7" t="s">
        <v>218</v>
      </c>
      <c r="D378" s="7" t="s">
        <v>219</v>
      </c>
      <c r="E378" s="7" t="s">
        <v>220</v>
      </c>
      <c r="F378" s="48">
        <v>4851</v>
      </c>
      <c r="G378" s="48">
        <v>0</v>
      </c>
      <c r="H378" s="48">
        <v>4851</v>
      </c>
      <c r="I378" s="3"/>
      <c r="J378" s="5" t="s">
        <v>19</v>
      </c>
    </row>
    <row r="379" spans="2:10" x14ac:dyDescent="0.25">
      <c r="B379" s="3"/>
      <c r="C379" s="11" t="s">
        <v>13</v>
      </c>
      <c r="D379" s="3"/>
      <c r="E379" s="3"/>
      <c r="F379" s="49">
        <v>4851</v>
      </c>
      <c r="G379" s="49">
        <v>0</v>
      </c>
      <c r="H379" s="49">
        <v>4851</v>
      </c>
      <c r="I379" s="3"/>
      <c r="J379" s="3"/>
    </row>
    <row r="380" spans="2:10" x14ac:dyDescent="0.25">
      <c r="B380" s="3"/>
      <c r="C380" s="4" t="s">
        <v>380</v>
      </c>
      <c r="D380" s="7"/>
      <c r="E380" s="3"/>
      <c r="F380" s="3"/>
      <c r="G380" s="3"/>
      <c r="H380" s="3"/>
      <c r="I380" s="3"/>
      <c r="J380" s="3"/>
    </row>
    <row r="381" spans="2:10" x14ac:dyDescent="0.25">
      <c r="B381" s="5" t="s">
        <v>10</v>
      </c>
      <c r="C381" s="4" t="s">
        <v>12</v>
      </c>
      <c r="D381" s="3"/>
      <c r="E381" s="3"/>
      <c r="F381" s="3"/>
      <c r="G381" s="3"/>
      <c r="H381" s="3"/>
      <c r="I381" s="3"/>
      <c r="J381" s="51"/>
    </row>
    <row r="382" spans="2:10" x14ac:dyDescent="0.25">
      <c r="B382" s="6">
        <v>41743</v>
      </c>
      <c r="C382" s="7" t="s">
        <v>221</v>
      </c>
      <c r="D382" s="7" t="s">
        <v>222</v>
      </c>
      <c r="E382" s="7" t="s">
        <v>223</v>
      </c>
      <c r="F382" s="9">
        <v>227905.2</v>
      </c>
      <c r="G382" s="48">
        <v>0</v>
      </c>
      <c r="H382" s="9">
        <v>227905.2</v>
      </c>
      <c r="I382" s="3"/>
      <c r="J382" s="5" t="s">
        <v>19</v>
      </c>
    </row>
    <row r="383" spans="2:10" x14ac:dyDescent="0.25">
      <c r="B383" s="3"/>
      <c r="C383" s="11" t="s">
        <v>13</v>
      </c>
      <c r="D383" s="3"/>
      <c r="E383" s="3"/>
      <c r="F383" s="24">
        <f>SUM(F382)</f>
        <v>227905.2</v>
      </c>
      <c r="G383" s="24">
        <f t="shared" ref="G383" si="15">SUM(G382)</f>
        <v>0</v>
      </c>
      <c r="H383" s="24">
        <f>SUM(H382)</f>
        <v>227905.2</v>
      </c>
      <c r="I383" s="3"/>
      <c r="J383" s="3"/>
    </row>
    <row r="384" spans="2:10" ht="25.5" x14ac:dyDescent="0.25">
      <c r="B384" s="3"/>
      <c r="C384" s="4" t="s">
        <v>480</v>
      </c>
      <c r="D384" s="7"/>
      <c r="E384" s="3"/>
      <c r="F384" s="24"/>
      <c r="G384" s="24"/>
      <c r="H384" s="24"/>
      <c r="I384" s="3"/>
      <c r="J384" s="3"/>
    </row>
    <row r="385" spans="2:10" x14ac:dyDescent="0.25">
      <c r="B385" s="5" t="s">
        <v>10</v>
      </c>
      <c r="C385" s="4" t="s">
        <v>12</v>
      </c>
      <c r="D385" s="3"/>
      <c r="E385" s="3"/>
      <c r="F385" s="24"/>
      <c r="G385" s="24"/>
      <c r="H385" s="24"/>
      <c r="I385" s="3"/>
      <c r="J385" s="5"/>
    </row>
    <row r="386" spans="2:10" x14ac:dyDescent="0.25">
      <c r="B386" s="44">
        <v>44970</v>
      </c>
      <c r="C386" s="7" t="s">
        <v>481</v>
      </c>
      <c r="D386" s="7" t="s">
        <v>482</v>
      </c>
      <c r="E386" s="7" t="s">
        <v>483</v>
      </c>
      <c r="F386" s="9">
        <v>1136039.44</v>
      </c>
      <c r="G386" s="9">
        <v>1136039.44</v>
      </c>
      <c r="H386" s="20">
        <v>0</v>
      </c>
      <c r="I386" s="15">
        <v>44988</v>
      </c>
      <c r="J386" s="5" t="s">
        <v>23</v>
      </c>
    </row>
    <row r="387" spans="2:10" x14ac:dyDescent="0.25">
      <c r="B387" s="44">
        <v>44988</v>
      </c>
      <c r="C387" s="7" t="s">
        <v>549</v>
      </c>
      <c r="D387" s="7" t="s">
        <v>482</v>
      </c>
      <c r="E387" s="7" t="s">
        <v>483</v>
      </c>
      <c r="F387" s="9">
        <v>88616</v>
      </c>
      <c r="G387" s="9">
        <v>88616</v>
      </c>
      <c r="H387" s="20">
        <v>0</v>
      </c>
      <c r="I387" s="15">
        <v>44998</v>
      </c>
      <c r="J387" s="5" t="s">
        <v>23</v>
      </c>
    </row>
    <row r="388" spans="2:10" x14ac:dyDescent="0.25">
      <c r="B388" s="3"/>
      <c r="C388" s="11" t="s">
        <v>13</v>
      </c>
      <c r="D388" s="3"/>
      <c r="E388" s="3"/>
      <c r="F388" s="18">
        <f>SUM(F386:F387)</f>
        <v>1224655.44</v>
      </c>
      <c r="G388" s="18">
        <f>SUM(G386:G387)</f>
        <v>1224655.44</v>
      </c>
      <c r="H388" s="24">
        <v>0</v>
      </c>
      <c r="I388" s="3"/>
      <c r="J388" s="3"/>
    </row>
    <row r="389" spans="2:10" ht="48" customHeight="1" x14ac:dyDescent="0.25">
      <c r="B389" s="3"/>
      <c r="C389" s="4" t="s">
        <v>378</v>
      </c>
      <c r="D389" s="7"/>
      <c r="E389" s="3"/>
      <c r="F389" s="3"/>
      <c r="G389" s="3"/>
      <c r="H389" s="3"/>
      <c r="I389" s="3"/>
      <c r="J389" s="3"/>
    </row>
    <row r="390" spans="2:10" x14ac:dyDescent="0.25">
      <c r="B390" s="5" t="s">
        <v>10</v>
      </c>
      <c r="C390" s="4" t="s">
        <v>12</v>
      </c>
      <c r="D390" s="3"/>
      <c r="E390" s="3"/>
      <c r="F390" s="3"/>
      <c r="G390" s="3"/>
      <c r="H390" s="3"/>
      <c r="I390" s="3"/>
      <c r="J390" s="5"/>
    </row>
    <row r="391" spans="2:10" x14ac:dyDescent="0.25">
      <c r="B391" s="6">
        <v>40413</v>
      </c>
      <c r="C391" s="7" t="s">
        <v>224</v>
      </c>
      <c r="D391" s="7" t="s">
        <v>225</v>
      </c>
      <c r="E391" s="7" t="s">
        <v>150</v>
      </c>
      <c r="F391" s="20">
        <v>15000</v>
      </c>
      <c r="G391" s="48">
        <v>0</v>
      </c>
      <c r="H391" s="20">
        <v>15000</v>
      </c>
      <c r="I391" s="3"/>
      <c r="J391" s="5" t="s">
        <v>19</v>
      </c>
    </row>
    <row r="392" spans="2:10" x14ac:dyDescent="0.25">
      <c r="B392" s="3"/>
      <c r="C392" s="11" t="s">
        <v>13</v>
      </c>
      <c r="D392" s="3"/>
      <c r="E392" s="3"/>
      <c r="F392" s="24">
        <v>15000</v>
      </c>
      <c r="G392" s="49">
        <v>0</v>
      </c>
      <c r="H392" s="24">
        <v>15000</v>
      </c>
      <c r="I392" s="3"/>
      <c r="J392" s="3"/>
    </row>
    <row r="393" spans="2:10" ht="25.5" x14ac:dyDescent="0.25">
      <c r="B393" s="3"/>
      <c r="C393" s="4" t="s">
        <v>226</v>
      </c>
      <c r="D393" s="7"/>
      <c r="E393" s="3"/>
      <c r="F393" s="3"/>
      <c r="G393" s="3"/>
      <c r="H393" s="3"/>
      <c r="I393" s="3"/>
      <c r="J393" s="3"/>
    </row>
    <row r="394" spans="2:10" x14ac:dyDescent="0.25">
      <c r="B394" s="5" t="s">
        <v>10</v>
      </c>
      <c r="C394" s="4" t="s">
        <v>12</v>
      </c>
      <c r="D394" s="7"/>
      <c r="E394" s="3"/>
      <c r="F394" s="3"/>
      <c r="G394" s="3"/>
      <c r="H394" s="3"/>
      <c r="I394" s="3"/>
      <c r="J394" s="5"/>
    </row>
    <row r="395" spans="2:10" x14ac:dyDescent="0.25">
      <c r="B395" s="6">
        <v>42948</v>
      </c>
      <c r="C395" s="7" t="s">
        <v>227</v>
      </c>
      <c r="D395" s="7" t="s">
        <v>234</v>
      </c>
      <c r="E395" s="7" t="s">
        <v>235</v>
      </c>
      <c r="F395" s="9">
        <v>1694.6</v>
      </c>
      <c r="G395" s="20">
        <v>0</v>
      </c>
      <c r="H395" s="9">
        <v>1694.6</v>
      </c>
      <c r="I395" s="3"/>
      <c r="J395" s="5" t="s">
        <v>19</v>
      </c>
    </row>
    <row r="396" spans="2:10" x14ac:dyDescent="0.25">
      <c r="B396" s="6">
        <v>42948</v>
      </c>
      <c r="C396" s="7" t="s">
        <v>228</v>
      </c>
      <c r="D396" s="7" t="s">
        <v>234</v>
      </c>
      <c r="E396" s="7" t="s">
        <v>236</v>
      </c>
      <c r="F396" s="9">
        <v>16326.08</v>
      </c>
      <c r="G396" s="20">
        <v>0</v>
      </c>
      <c r="H396" s="9">
        <v>16326.08</v>
      </c>
      <c r="I396" s="3"/>
      <c r="J396" s="5" t="s">
        <v>19</v>
      </c>
    </row>
    <row r="397" spans="2:10" x14ac:dyDescent="0.25">
      <c r="B397" s="6">
        <v>42948</v>
      </c>
      <c r="C397" s="7" t="s">
        <v>229</v>
      </c>
      <c r="D397" s="7" t="s">
        <v>234</v>
      </c>
      <c r="E397" s="7" t="s">
        <v>237</v>
      </c>
      <c r="F397" s="9">
        <v>34265.279999999999</v>
      </c>
      <c r="G397" s="20">
        <v>0</v>
      </c>
      <c r="H397" s="9">
        <v>34265.279999999999</v>
      </c>
      <c r="I397" s="3"/>
      <c r="J397" s="5" t="s">
        <v>19</v>
      </c>
    </row>
    <row r="398" spans="2:10" x14ac:dyDescent="0.25">
      <c r="B398" s="6">
        <v>42948</v>
      </c>
      <c r="C398" s="7" t="s">
        <v>230</v>
      </c>
      <c r="D398" s="7" t="s">
        <v>234</v>
      </c>
      <c r="E398" s="7" t="s">
        <v>238</v>
      </c>
      <c r="F398" s="9">
        <v>6691.5</v>
      </c>
      <c r="G398" s="20">
        <v>0</v>
      </c>
      <c r="H398" s="9">
        <v>6691.5</v>
      </c>
      <c r="I398" s="3"/>
      <c r="J398" s="5" t="s">
        <v>19</v>
      </c>
    </row>
    <row r="399" spans="2:10" x14ac:dyDescent="0.25">
      <c r="B399" s="6">
        <v>42948</v>
      </c>
      <c r="C399" s="7" t="s">
        <v>231</v>
      </c>
      <c r="D399" s="7" t="s">
        <v>234</v>
      </c>
      <c r="E399" s="7" t="s">
        <v>239</v>
      </c>
      <c r="F399" s="9">
        <v>8879.5400000000009</v>
      </c>
      <c r="G399" s="20">
        <v>0</v>
      </c>
      <c r="H399" s="9">
        <v>8879.5400000000009</v>
      </c>
      <c r="I399" s="3"/>
      <c r="J399" s="5" t="s">
        <v>19</v>
      </c>
    </row>
    <row r="400" spans="2:10" x14ac:dyDescent="0.25">
      <c r="B400" s="6">
        <v>42948</v>
      </c>
      <c r="C400" s="7" t="s">
        <v>232</v>
      </c>
      <c r="D400" s="7" t="s">
        <v>234</v>
      </c>
      <c r="E400" s="7" t="s">
        <v>240</v>
      </c>
      <c r="F400" s="9">
        <v>55556.29</v>
      </c>
      <c r="G400" s="20">
        <v>0</v>
      </c>
      <c r="H400" s="9">
        <v>55556.29</v>
      </c>
      <c r="I400" s="3"/>
      <c r="J400" s="5" t="s">
        <v>19</v>
      </c>
    </row>
    <row r="401" spans="2:10" x14ac:dyDescent="0.25">
      <c r="B401" s="6">
        <v>42948</v>
      </c>
      <c r="C401" s="7" t="s">
        <v>233</v>
      </c>
      <c r="D401" s="7" t="s">
        <v>234</v>
      </c>
      <c r="E401" s="7" t="s">
        <v>241</v>
      </c>
      <c r="F401" s="9">
        <v>6035.23</v>
      </c>
      <c r="G401" s="20">
        <v>0</v>
      </c>
      <c r="H401" s="9">
        <v>6035.23</v>
      </c>
      <c r="I401" s="3"/>
      <c r="J401" s="5" t="s">
        <v>19</v>
      </c>
    </row>
    <row r="402" spans="2:10" x14ac:dyDescent="0.25">
      <c r="B402" s="3"/>
      <c r="C402" s="11" t="s">
        <v>13</v>
      </c>
      <c r="D402" s="3"/>
      <c r="E402" s="3"/>
      <c r="F402" s="24">
        <f>SUM(F395:F401)</f>
        <v>129448.52</v>
      </c>
      <c r="G402" s="24">
        <f t="shared" ref="G402" si="16">SUM(G395:G401)</f>
        <v>0</v>
      </c>
      <c r="H402" s="24">
        <f>SUM(H395:H401)</f>
        <v>129448.52</v>
      </c>
      <c r="I402" s="3"/>
      <c r="J402" s="5"/>
    </row>
    <row r="403" spans="2:10" x14ac:dyDescent="0.25">
      <c r="B403" s="3"/>
      <c r="C403" s="4" t="s">
        <v>245</v>
      </c>
      <c r="D403" s="34"/>
      <c r="E403" s="3"/>
      <c r="F403" s="24"/>
      <c r="G403" s="24"/>
      <c r="H403" s="24"/>
      <c r="I403" s="3"/>
      <c r="J403" s="5"/>
    </row>
    <row r="404" spans="2:10" x14ac:dyDescent="0.25">
      <c r="B404" s="5" t="s">
        <v>10</v>
      </c>
      <c r="C404" s="4" t="s">
        <v>12</v>
      </c>
      <c r="D404" s="3"/>
      <c r="E404" s="3"/>
      <c r="F404" s="24"/>
      <c r="G404" s="24"/>
      <c r="H404" s="24"/>
      <c r="I404" s="3"/>
      <c r="J404" s="5"/>
    </row>
    <row r="405" spans="2:10" x14ac:dyDescent="0.25">
      <c r="B405" s="39">
        <v>44911</v>
      </c>
      <c r="C405" s="34" t="s">
        <v>246</v>
      </c>
      <c r="D405" s="34" t="s">
        <v>247</v>
      </c>
      <c r="E405" s="34" t="s">
        <v>123</v>
      </c>
      <c r="F405" s="23">
        <v>59000</v>
      </c>
      <c r="G405" s="20">
        <v>0</v>
      </c>
      <c r="H405" s="23">
        <v>59000</v>
      </c>
      <c r="I405" s="3"/>
      <c r="J405" s="5" t="s">
        <v>19</v>
      </c>
    </row>
    <row r="406" spans="2:10" x14ac:dyDescent="0.25">
      <c r="B406" s="3"/>
      <c r="C406" s="11" t="s">
        <v>13</v>
      </c>
      <c r="D406" s="3"/>
      <c r="E406" s="3"/>
      <c r="F406" s="22">
        <v>59000</v>
      </c>
      <c r="G406" s="24">
        <v>0</v>
      </c>
      <c r="H406" s="22">
        <v>59000</v>
      </c>
      <c r="I406" s="3"/>
      <c r="J406" s="3"/>
    </row>
    <row r="407" spans="2:10" x14ac:dyDescent="0.25">
      <c r="B407" s="3"/>
      <c r="C407" s="4" t="s">
        <v>437</v>
      </c>
      <c r="D407" s="34"/>
      <c r="E407" s="3"/>
      <c r="F407" s="3"/>
      <c r="G407" s="3"/>
      <c r="H407" s="3"/>
      <c r="I407" s="3"/>
      <c r="J407" s="3"/>
    </row>
    <row r="408" spans="2:10" x14ac:dyDescent="0.25">
      <c r="B408" s="5" t="s">
        <v>10</v>
      </c>
      <c r="C408" s="4" t="s">
        <v>12</v>
      </c>
      <c r="D408" s="3"/>
      <c r="E408" s="3"/>
      <c r="F408" s="3"/>
      <c r="G408" s="3"/>
      <c r="H408" s="3"/>
      <c r="I408" s="3"/>
      <c r="J408" s="5"/>
    </row>
    <row r="409" spans="2:10" x14ac:dyDescent="0.25">
      <c r="B409" s="39">
        <v>44901</v>
      </c>
      <c r="C409" s="34" t="s">
        <v>244</v>
      </c>
      <c r="D409" s="34" t="s">
        <v>242</v>
      </c>
      <c r="E409" s="34" t="s">
        <v>243</v>
      </c>
      <c r="F409" s="23">
        <v>30069</v>
      </c>
      <c r="G409" s="20">
        <v>0</v>
      </c>
      <c r="H409" s="23">
        <v>30069</v>
      </c>
      <c r="I409" s="52"/>
      <c r="J409" s="5" t="s">
        <v>19</v>
      </c>
    </row>
    <row r="410" spans="2:10" x14ac:dyDescent="0.25">
      <c r="B410" s="39">
        <v>45001</v>
      </c>
      <c r="C410" s="34" t="s">
        <v>550</v>
      </c>
      <c r="D410" s="34" t="s">
        <v>242</v>
      </c>
      <c r="E410" s="34" t="s">
        <v>243</v>
      </c>
      <c r="F410" s="23">
        <v>32166.799999999999</v>
      </c>
      <c r="G410" s="20">
        <v>0</v>
      </c>
      <c r="H410" s="23">
        <v>32166.799999999999</v>
      </c>
      <c r="I410" s="52"/>
      <c r="J410" s="5" t="s">
        <v>19</v>
      </c>
    </row>
    <row r="411" spans="2:10" x14ac:dyDescent="0.25">
      <c r="B411" s="39">
        <v>45012</v>
      </c>
      <c r="C411" s="34" t="s">
        <v>551</v>
      </c>
      <c r="D411" s="34" t="s">
        <v>242</v>
      </c>
      <c r="E411" s="34" t="s">
        <v>243</v>
      </c>
      <c r="F411" s="23">
        <v>43117.2</v>
      </c>
      <c r="G411" s="20">
        <v>0</v>
      </c>
      <c r="H411" s="23">
        <v>43117.2</v>
      </c>
      <c r="I411" s="52"/>
      <c r="J411" s="5" t="s">
        <v>19</v>
      </c>
    </row>
    <row r="412" spans="2:10" x14ac:dyDescent="0.25">
      <c r="B412" s="3"/>
      <c r="C412" s="11" t="s">
        <v>13</v>
      </c>
      <c r="D412" s="3"/>
      <c r="E412" s="3"/>
      <c r="F412" s="45">
        <f>SUM(F409:F411)</f>
        <v>105353</v>
      </c>
      <c r="G412" s="24">
        <v>0</v>
      </c>
      <c r="H412" s="22">
        <f>SUM(H409:H411)</f>
        <v>105353</v>
      </c>
      <c r="I412" s="3"/>
      <c r="J412" s="3"/>
    </row>
    <row r="413" spans="2:10" ht="25.5" x14ac:dyDescent="0.25">
      <c r="B413" s="3"/>
      <c r="C413" s="4" t="s">
        <v>438</v>
      </c>
      <c r="D413" s="7"/>
      <c r="E413" s="3"/>
      <c r="F413" s="3"/>
      <c r="G413" s="3"/>
      <c r="H413" s="3"/>
      <c r="I413" s="3"/>
      <c r="J413" s="3"/>
    </row>
    <row r="414" spans="2:10" x14ac:dyDescent="0.25">
      <c r="B414" s="5" t="s">
        <v>10</v>
      </c>
      <c r="C414" s="4" t="s">
        <v>12</v>
      </c>
      <c r="D414" s="7"/>
      <c r="E414" s="3"/>
      <c r="F414" s="3"/>
      <c r="G414" s="3"/>
      <c r="H414" s="3"/>
      <c r="I414" s="3"/>
      <c r="J414" s="5"/>
    </row>
    <row r="415" spans="2:10" x14ac:dyDescent="0.25">
      <c r="B415" s="6" t="s">
        <v>248</v>
      </c>
      <c r="C415" s="7" t="s">
        <v>249</v>
      </c>
      <c r="D415" s="7" t="s">
        <v>250</v>
      </c>
      <c r="E415" s="7" t="s">
        <v>123</v>
      </c>
      <c r="F415" s="20">
        <v>8200</v>
      </c>
      <c r="G415" s="28">
        <v>0</v>
      </c>
      <c r="H415" s="20">
        <v>8200</v>
      </c>
      <c r="I415" s="3"/>
      <c r="J415" s="5" t="s">
        <v>19</v>
      </c>
    </row>
    <row r="416" spans="2:10" x14ac:dyDescent="0.25">
      <c r="B416" s="39">
        <v>44994</v>
      </c>
      <c r="C416" s="34" t="s">
        <v>552</v>
      </c>
      <c r="D416" s="7" t="s">
        <v>250</v>
      </c>
      <c r="E416" s="7" t="s">
        <v>123</v>
      </c>
      <c r="F416" s="20">
        <v>33453</v>
      </c>
      <c r="G416" s="20">
        <v>33453</v>
      </c>
      <c r="H416" s="20">
        <v>0</v>
      </c>
      <c r="I416" s="15">
        <v>45007</v>
      </c>
      <c r="J416" s="5" t="s">
        <v>23</v>
      </c>
    </row>
    <row r="417" spans="2:10" x14ac:dyDescent="0.25">
      <c r="B417" s="6"/>
      <c r="C417" s="11" t="s">
        <v>13</v>
      </c>
      <c r="D417" s="3"/>
      <c r="E417" s="7"/>
      <c r="F417" s="24">
        <f>SUM(F415:F416)</f>
        <v>41653</v>
      </c>
      <c r="G417" s="24">
        <v>33453</v>
      </c>
      <c r="H417" s="24">
        <v>8200</v>
      </c>
      <c r="I417" s="3"/>
      <c r="J417" s="3"/>
    </row>
    <row r="418" spans="2:10" ht="38.25" customHeight="1" x14ac:dyDescent="0.25">
      <c r="B418" s="3"/>
      <c r="C418" s="4" t="s">
        <v>251</v>
      </c>
      <c r="D418" s="53"/>
      <c r="E418" s="3"/>
      <c r="F418" s="24"/>
      <c r="G418" s="3"/>
      <c r="H418" s="3"/>
      <c r="I418" s="3"/>
      <c r="J418" s="3"/>
    </row>
    <row r="419" spans="2:10" x14ac:dyDescent="0.25">
      <c r="B419" s="5" t="s">
        <v>10</v>
      </c>
      <c r="C419" s="4" t="s">
        <v>12</v>
      </c>
      <c r="D419" s="3"/>
      <c r="E419" s="3"/>
      <c r="F419" s="3"/>
      <c r="G419" s="3"/>
      <c r="H419" s="3"/>
      <c r="I419" s="3"/>
      <c r="J419" s="5"/>
    </row>
    <row r="420" spans="2:10" x14ac:dyDescent="0.25">
      <c r="B420" s="6">
        <v>44197</v>
      </c>
      <c r="C420" s="7" t="s">
        <v>252</v>
      </c>
      <c r="D420" s="53" t="s">
        <v>253</v>
      </c>
      <c r="E420" s="7" t="s">
        <v>103</v>
      </c>
      <c r="F420" s="20">
        <v>187858</v>
      </c>
      <c r="G420" s="28">
        <v>0</v>
      </c>
      <c r="H420" s="20">
        <v>187858</v>
      </c>
      <c r="I420" s="3"/>
      <c r="J420" s="5" t="s">
        <v>19</v>
      </c>
    </row>
    <row r="421" spans="2:10" x14ac:dyDescent="0.25">
      <c r="B421" s="3"/>
      <c r="C421" s="11" t="s">
        <v>13</v>
      </c>
      <c r="D421" s="3"/>
      <c r="E421" s="3"/>
      <c r="F421" s="24">
        <f>SUM(F420)</f>
        <v>187858</v>
      </c>
      <c r="G421" s="24">
        <f>SUM(G420)</f>
        <v>0</v>
      </c>
      <c r="H421" s="24">
        <f>SUM(H420)</f>
        <v>187858</v>
      </c>
      <c r="I421" s="3"/>
      <c r="J421" s="3"/>
    </row>
    <row r="422" spans="2:10" ht="25.5" x14ac:dyDescent="0.25">
      <c r="B422" s="3"/>
      <c r="C422" s="4" t="s">
        <v>484</v>
      </c>
      <c r="D422" s="34"/>
      <c r="E422" s="3"/>
      <c r="F422" s="24"/>
      <c r="G422" s="24"/>
      <c r="H422" s="24"/>
      <c r="I422" s="3"/>
      <c r="J422" s="3"/>
    </row>
    <row r="423" spans="2:10" x14ac:dyDescent="0.25">
      <c r="B423" s="5" t="s">
        <v>10</v>
      </c>
      <c r="C423" s="4" t="s">
        <v>12</v>
      </c>
      <c r="D423" s="3"/>
      <c r="E423" s="3"/>
      <c r="F423" s="24"/>
      <c r="G423" s="24"/>
      <c r="H423" s="24"/>
      <c r="I423" s="3"/>
      <c r="J423" s="5"/>
    </row>
    <row r="424" spans="2:10" x14ac:dyDescent="0.25">
      <c r="B424" s="6">
        <v>44978</v>
      </c>
      <c r="C424" s="34" t="s">
        <v>485</v>
      </c>
      <c r="D424" s="34" t="s">
        <v>486</v>
      </c>
      <c r="E424" s="34" t="s">
        <v>487</v>
      </c>
      <c r="F424" s="20">
        <v>193195.5</v>
      </c>
      <c r="G424" s="20">
        <v>193195.5</v>
      </c>
      <c r="H424" s="28">
        <v>0</v>
      </c>
      <c r="I424" s="15">
        <v>44992</v>
      </c>
      <c r="J424" s="5" t="s">
        <v>23</v>
      </c>
    </row>
    <row r="425" spans="2:10" x14ac:dyDescent="0.25">
      <c r="B425" s="6">
        <v>44991</v>
      </c>
      <c r="C425" s="34" t="s">
        <v>553</v>
      </c>
      <c r="D425" s="34" t="s">
        <v>486</v>
      </c>
      <c r="E425" s="34" t="s">
        <v>46</v>
      </c>
      <c r="F425" s="20">
        <v>77526</v>
      </c>
      <c r="G425" s="20">
        <v>77526</v>
      </c>
      <c r="H425" s="28">
        <v>0</v>
      </c>
      <c r="I425" s="15">
        <v>45007</v>
      </c>
      <c r="J425" s="5" t="s">
        <v>23</v>
      </c>
    </row>
    <row r="426" spans="2:10" x14ac:dyDescent="0.25">
      <c r="B426" s="3"/>
      <c r="C426" s="11" t="s">
        <v>13</v>
      </c>
      <c r="D426" s="3"/>
      <c r="E426" s="3"/>
      <c r="F426" s="24">
        <f>SUM(F424:F425)</f>
        <v>270721.5</v>
      </c>
      <c r="G426" s="24">
        <f>SUM(G424:G425)</f>
        <v>270721.5</v>
      </c>
      <c r="H426" s="54">
        <v>0</v>
      </c>
      <c r="I426" s="3"/>
      <c r="J426" s="5"/>
    </row>
    <row r="427" spans="2:10" ht="26.25" customHeight="1" x14ac:dyDescent="0.25">
      <c r="B427" s="3"/>
      <c r="C427" s="4" t="s">
        <v>254</v>
      </c>
      <c r="D427" s="7"/>
      <c r="E427" s="3"/>
      <c r="F427" s="3"/>
      <c r="G427" s="3"/>
      <c r="H427" s="3"/>
      <c r="I427" s="3"/>
      <c r="J427" s="3"/>
    </row>
    <row r="428" spans="2:10" x14ac:dyDescent="0.25">
      <c r="B428" s="5" t="s">
        <v>10</v>
      </c>
      <c r="C428" s="4" t="s">
        <v>12</v>
      </c>
      <c r="D428" s="3"/>
      <c r="E428" s="3"/>
      <c r="F428" s="3"/>
      <c r="G428" s="3"/>
      <c r="H428" s="3"/>
      <c r="I428" s="3"/>
      <c r="J428" s="5"/>
    </row>
    <row r="429" spans="2:10" x14ac:dyDescent="0.25">
      <c r="B429" s="6">
        <v>44196</v>
      </c>
      <c r="C429" s="7" t="s">
        <v>255</v>
      </c>
      <c r="D429" s="7" t="s">
        <v>256</v>
      </c>
      <c r="E429" s="7" t="s">
        <v>103</v>
      </c>
      <c r="F429" s="55">
        <v>248634.05</v>
      </c>
      <c r="G429" s="28">
        <v>0</v>
      </c>
      <c r="H429" s="55">
        <v>248634.05</v>
      </c>
      <c r="I429" s="3"/>
      <c r="J429" s="5" t="s">
        <v>19</v>
      </c>
    </row>
    <row r="430" spans="2:10" x14ac:dyDescent="0.25">
      <c r="B430" s="3"/>
      <c r="C430" s="11" t="s">
        <v>13</v>
      </c>
      <c r="D430" s="3"/>
      <c r="E430" s="3"/>
      <c r="F430" s="24">
        <f>SUM(F429)</f>
        <v>248634.05</v>
      </c>
      <c r="G430" s="24">
        <f>SUM(G429)</f>
        <v>0</v>
      </c>
      <c r="H430" s="24">
        <f>SUM(H429)</f>
        <v>248634.05</v>
      </c>
      <c r="I430" s="3"/>
      <c r="J430" s="3"/>
    </row>
    <row r="431" spans="2:10" ht="25.5" x14ac:dyDescent="0.25">
      <c r="B431" s="3"/>
      <c r="C431" s="4" t="s">
        <v>257</v>
      </c>
      <c r="D431" s="14"/>
      <c r="E431" s="3"/>
      <c r="F431" s="3"/>
      <c r="G431" s="3"/>
      <c r="H431" s="3"/>
      <c r="I431" s="3"/>
      <c r="J431" s="3"/>
    </row>
    <row r="432" spans="2:10" x14ac:dyDescent="0.25">
      <c r="B432" s="5" t="s">
        <v>10</v>
      </c>
      <c r="C432" s="4" t="s">
        <v>12</v>
      </c>
      <c r="D432" s="14"/>
      <c r="E432" s="3"/>
      <c r="F432" s="3"/>
      <c r="G432" s="3"/>
      <c r="H432" s="3"/>
      <c r="I432" s="3"/>
      <c r="J432" s="5"/>
    </row>
    <row r="433" spans="2:10" x14ac:dyDescent="0.25">
      <c r="B433" s="6">
        <v>44959</v>
      </c>
      <c r="C433" s="7" t="s">
        <v>488</v>
      </c>
      <c r="D433" s="14" t="s">
        <v>258</v>
      </c>
      <c r="E433" s="34" t="s">
        <v>259</v>
      </c>
      <c r="F433" s="55">
        <v>125000</v>
      </c>
      <c r="G433" s="55">
        <v>125000</v>
      </c>
      <c r="H433" s="28">
        <v>0</v>
      </c>
      <c r="I433" s="15">
        <v>44986</v>
      </c>
      <c r="J433" s="5" t="s">
        <v>23</v>
      </c>
    </row>
    <row r="434" spans="2:10" x14ac:dyDescent="0.25">
      <c r="B434" s="6">
        <v>44965</v>
      </c>
      <c r="C434" s="7" t="s">
        <v>554</v>
      </c>
      <c r="D434" s="14" t="s">
        <v>258</v>
      </c>
      <c r="E434" s="34" t="s">
        <v>259</v>
      </c>
      <c r="F434" s="55">
        <v>120000</v>
      </c>
      <c r="G434" s="28">
        <v>0</v>
      </c>
      <c r="H434" s="55">
        <v>120000</v>
      </c>
      <c r="I434" s="52"/>
      <c r="J434" s="5" t="s">
        <v>19</v>
      </c>
    </row>
    <row r="435" spans="2:10" x14ac:dyDescent="0.25">
      <c r="B435" s="6">
        <v>44965</v>
      </c>
      <c r="C435" s="7" t="s">
        <v>555</v>
      </c>
      <c r="D435" s="14" t="s">
        <v>258</v>
      </c>
      <c r="E435" s="34" t="s">
        <v>259</v>
      </c>
      <c r="F435" s="55">
        <v>200000</v>
      </c>
      <c r="G435" s="28">
        <v>0</v>
      </c>
      <c r="H435" s="55">
        <v>200000</v>
      </c>
      <c r="I435" s="52"/>
      <c r="J435" s="5" t="s">
        <v>19</v>
      </c>
    </row>
    <row r="436" spans="2:10" x14ac:dyDescent="0.25">
      <c r="B436" s="6">
        <v>44993</v>
      </c>
      <c r="C436" s="7" t="s">
        <v>556</v>
      </c>
      <c r="D436" s="14" t="s">
        <v>258</v>
      </c>
      <c r="E436" s="34" t="s">
        <v>259</v>
      </c>
      <c r="F436" s="55">
        <v>120000</v>
      </c>
      <c r="G436" s="28">
        <v>0</v>
      </c>
      <c r="H436" s="55">
        <v>120000</v>
      </c>
      <c r="I436" s="52"/>
      <c r="J436" s="5" t="s">
        <v>19</v>
      </c>
    </row>
    <row r="437" spans="2:10" x14ac:dyDescent="0.25">
      <c r="B437" s="6">
        <v>44993</v>
      </c>
      <c r="C437" s="7" t="s">
        <v>557</v>
      </c>
      <c r="D437" s="14" t="s">
        <v>258</v>
      </c>
      <c r="E437" s="34" t="s">
        <v>259</v>
      </c>
      <c r="F437" s="55">
        <v>200000</v>
      </c>
      <c r="G437" s="28">
        <v>0</v>
      </c>
      <c r="H437" s="55">
        <v>200000</v>
      </c>
      <c r="I437" s="52"/>
      <c r="J437" s="5" t="s">
        <v>19</v>
      </c>
    </row>
    <row r="438" spans="2:10" x14ac:dyDescent="0.25">
      <c r="B438" s="3"/>
      <c r="C438" s="11" t="s">
        <v>13</v>
      </c>
      <c r="D438" s="3"/>
      <c r="E438" s="34"/>
      <c r="F438" s="24">
        <f>SUM(F433:F437)</f>
        <v>765000</v>
      </c>
      <c r="G438" s="54">
        <f>SUM(G433:G433)</f>
        <v>125000</v>
      </c>
      <c r="H438" s="54">
        <f>SUM(H434:H437)</f>
        <v>640000</v>
      </c>
      <c r="I438" s="3"/>
      <c r="J438" s="3"/>
    </row>
    <row r="439" spans="2:10" ht="25.5" x14ac:dyDescent="0.25">
      <c r="B439" s="3"/>
      <c r="C439" s="4" t="s">
        <v>489</v>
      </c>
      <c r="D439" s="14"/>
      <c r="E439" s="34"/>
      <c r="F439" s="24"/>
      <c r="G439" s="54"/>
      <c r="H439" s="54"/>
      <c r="I439" s="3"/>
      <c r="J439" s="3"/>
    </row>
    <row r="440" spans="2:10" x14ac:dyDescent="0.25">
      <c r="B440" s="5" t="s">
        <v>10</v>
      </c>
      <c r="C440" s="4" t="s">
        <v>12</v>
      </c>
      <c r="D440" s="3"/>
      <c r="E440" s="34"/>
      <c r="F440" s="24"/>
      <c r="G440" s="54"/>
      <c r="H440" s="54"/>
      <c r="I440" s="3"/>
      <c r="J440" s="5"/>
    </row>
    <row r="441" spans="2:10" x14ac:dyDescent="0.25">
      <c r="B441" s="6">
        <v>44980</v>
      </c>
      <c r="C441" s="7" t="s">
        <v>490</v>
      </c>
      <c r="D441" s="14" t="s">
        <v>491</v>
      </c>
      <c r="E441" s="14" t="s">
        <v>492</v>
      </c>
      <c r="F441" s="20">
        <v>17251.599999999999</v>
      </c>
      <c r="G441" s="28">
        <v>0</v>
      </c>
      <c r="H441" s="20">
        <v>17251.599999999999</v>
      </c>
      <c r="I441" s="3"/>
      <c r="J441" s="5" t="s">
        <v>19</v>
      </c>
    </row>
    <row r="442" spans="2:10" x14ac:dyDescent="0.25">
      <c r="B442" s="3"/>
      <c r="C442" s="11" t="s">
        <v>13</v>
      </c>
      <c r="D442" s="3"/>
      <c r="E442" s="34"/>
      <c r="F442" s="24">
        <f>SUM(F441)</f>
        <v>17251.599999999999</v>
      </c>
      <c r="G442" s="24">
        <f>SUM(G441)</f>
        <v>0</v>
      </c>
      <c r="H442" s="24">
        <f>SUM(H441)</f>
        <v>17251.599999999999</v>
      </c>
      <c r="I442" s="3"/>
      <c r="J442" s="3"/>
    </row>
    <row r="443" spans="2:10" ht="25.5" x14ac:dyDescent="0.25">
      <c r="B443" s="3"/>
      <c r="C443" s="4" t="s">
        <v>439</v>
      </c>
      <c r="D443" s="7"/>
      <c r="E443" s="3"/>
      <c r="F443" s="3"/>
      <c r="G443" s="3"/>
      <c r="H443" s="3"/>
      <c r="I443" s="3"/>
      <c r="J443" s="3"/>
    </row>
    <row r="444" spans="2:10" x14ac:dyDescent="0.25">
      <c r="B444" s="5" t="s">
        <v>10</v>
      </c>
      <c r="C444" s="4" t="s">
        <v>12</v>
      </c>
      <c r="D444" s="7"/>
      <c r="E444" s="3"/>
      <c r="F444" s="3"/>
      <c r="G444" s="3"/>
      <c r="H444" s="3"/>
      <c r="I444" s="3"/>
      <c r="J444" s="5"/>
    </row>
    <row r="445" spans="2:10" x14ac:dyDescent="0.25">
      <c r="B445" s="6">
        <v>44147</v>
      </c>
      <c r="C445" s="7" t="s">
        <v>260</v>
      </c>
      <c r="D445" s="7" t="s">
        <v>263</v>
      </c>
      <c r="E445" s="7" t="s">
        <v>264</v>
      </c>
      <c r="F445" s="9">
        <v>124533.1</v>
      </c>
      <c r="G445" s="28">
        <v>0</v>
      </c>
      <c r="H445" s="9">
        <v>124533.1</v>
      </c>
      <c r="I445" s="3"/>
      <c r="J445" s="5" t="s">
        <v>19</v>
      </c>
    </row>
    <row r="446" spans="2:10" x14ac:dyDescent="0.25">
      <c r="B446" s="6">
        <v>44158</v>
      </c>
      <c r="C446" s="7" t="s">
        <v>261</v>
      </c>
      <c r="D446" s="7" t="s">
        <v>263</v>
      </c>
      <c r="E446" s="7" t="s">
        <v>264</v>
      </c>
      <c r="F446" s="9">
        <v>192116.42</v>
      </c>
      <c r="G446" s="28">
        <v>0</v>
      </c>
      <c r="H446" s="9">
        <v>192116.42</v>
      </c>
      <c r="I446" s="3"/>
      <c r="J446" s="5" t="s">
        <v>19</v>
      </c>
    </row>
    <row r="447" spans="2:10" x14ac:dyDescent="0.25">
      <c r="B447" s="6">
        <v>44158</v>
      </c>
      <c r="C447" s="7" t="s">
        <v>262</v>
      </c>
      <c r="D447" s="7" t="s">
        <v>263</v>
      </c>
      <c r="E447" s="7" t="s">
        <v>264</v>
      </c>
      <c r="F447" s="9">
        <v>123522.32</v>
      </c>
      <c r="G447" s="28">
        <v>0</v>
      </c>
      <c r="H447" s="9">
        <v>123522.32</v>
      </c>
      <c r="I447" s="3"/>
      <c r="J447" s="5" t="s">
        <v>19</v>
      </c>
    </row>
    <row r="448" spans="2:10" x14ac:dyDescent="0.25">
      <c r="B448" s="3"/>
      <c r="C448" s="11" t="s">
        <v>13</v>
      </c>
      <c r="D448" s="3"/>
      <c r="E448" s="3"/>
      <c r="F448" s="22">
        <f>SUM(F445:F447)</f>
        <v>440171.84</v>
      </c>
      <c r="G448" s="54">
        <v>0</v>
      </c>
      <c r="H448" s="22">
        <f>SUM(H445:H447)</f>
        <v>440171.84</v>
      </c>
      <c r="I448" s="3"/>
      <c r="J448" s="3"/>
    </row>
    <row r="449" spans="2:10" ht="25.5" x14ac:dyDescent="0.25">
      <c r="B449" s="3"/>
      <c r="C449" s="4" t="s">
        <v>440</v>
      </c>
      <c r="D449" s="7"/>
      <c r="E449" s="3"/>
      <c r="F449" s="3"/>
      <c r="G449" s="3"/>
      <c r="H449" s="3"/>
      <c r="I449" s="3"/>
      <c r="J449" s="3"/>
    </row>
    <row r="450" spans="2:10" x14ac:dyDescent="0.25">
      <c r="B450" s="5" t="s">
        <v>10</v>
      </c>
      <c r="C450" s="4" t="s">
        <v>12</v>
      </c>
      <c r="D450" s="3"/>
      <c r="E450" s="3"/>
      <c r="F450" s="3"/>
      <c r="G450" s="3"/>
      <c r="H450" s="3"/>
      <c r="I450" s="3"/>
      <c r="J450" s="5"/>
    </row>
    <row r="451" spans="2:10" x14ac:dyDescent="0.25">
      <c r="B451" s="6">
        <v>40514</v>
      </c>
      <c r="C451" s="7" t="s">
        <v>265</v>
      </c>
      <c r="D451" s="7" t="s">
        <v>381</v>
      </c>
      <c r="E451" s="7" t="s">
        <v>266</v>
      </c>
      <c r="F451" s="9">
        <v>57000</v>
      </c>
      <c r="G451" s="23">
        <v>0</v>
      </c>
      <c r="H451" s="9">
        <v>57000</v>
      </c>
      <c r="I451" s="3"/>
      <c r="J451" s="5" t="s">
        <v>19</v>
      </c>
    </row>
    <row r="452" spans="2:10" x14ac:dyDescent="0.25">
      <c r="B452" s="3"/>
      <c r="C452" s="11" t="s">
        <v>13</v>
      </c>
      <c r="D452" s="3"/>
      <c r="E452" s="3"/>
      <c r="F452" s="22">
        <f>SUM(F451)</f>
        <v>57000</v>
      </c>
      <c r="G452" s="22">
        <f t="shared" ref="G452" si="17">SUM(G451)</f>
        <v>0</v>
      </c>
      <c r="H452" s="22">
        <f>SUM(H451)</f>
        <v>57000</v>
      </c>
      <c r="I452" s="3"/>
      <c r="J452" s="3"/>
    </row>
    <row r="453" spans="2:10" ht="25.5" x14ac:dyDescent="0.25">
      <c r="B453" s="3"/>
      <c r="C453" s="4" t="s">
        <v>558</v>
      </c>
      <c r="D453" s="3"/>
      <c r="E453" s="3"/>
      <c r="F453" s="22"/>
      <c r="G453" s="22"/>
      <c r="H453" s="22"/>
      <c r="I453" s="3"/>
      <c r="J453" s="3"/>
    </row>
    <row r="454" spans="2:10" x14ac:dyDescent="0.25">
      <c r="B454" s="5" t="s">
        <v>10</v>
      </c>
      <c r="C454" s="4" t="s">
        <v>12</v>
      </c>
      <c r="D454" s="3"/>
      <c r="E454" s="3"/>
      <c r="F454" s="22"/>
      <c r="G454" s="22"/>
      <c r="H454" s="22"/>
      <c r="I454" s="3"/>
      <c r="J454" s="3"/>
    </row>
    <row r="455" spans="2:10" x14ac:dyDescent="0.25">
      <c r="B455" s="6">
        <v>45016</v>
      </c>
      <c r="C455" s="7" t="s">
        <v>559</v>
      </c>
      <c r="D455" s="7" t="s">
        <v>560</v>
      </c>
      <c r="E455" s="36" t="s">
        <v>561</v>
      </c>
      <c r="F455" s="9">
        <v>70800</v>
      </c>
      <c r="G455" s="23">
        <v>0</v>
      </c>
      <c r="H455" s="9">
        <v>70800</v>
      </c>
      <c r="I455" s="3"/>
      <c r="J455" s="5" t="s">
        <v>19</v>
      </c>
    </row>
    <row r="456" spans="2:10" x14ac:dyDescent="0.25">
      <c r="B456" s="3"/>
      <c r="C456" s="11" t="s">
        <v>13</v>
      </c>
      <c r="D456" s="3"/>
      <c r="E456" s="3"/>
      <c r="F456" s="18">
        <v>70800</v>
      </c>
      <c r="G456" s="22">
        <f t="shared" ref="G456" si="18">SUM(G455)</f>
        <v>0</v>
      </c>
      <c r="H456" s="18">
        <v>70800</v>
      </c>
      <c r="I456" s="3"/>
      <c r="J456" s="3"/>
    </row>
    <row r="457" spans="2:10" x14ac:dyDescent="0.25">
      <c r="B457" s="3"/>
      <c r="C457" s="4" t="s">
        <v>267</v>
      </c>
      <c r="D457" s="7"/>
      <c r="E457" s="3"/>
      <c r="F457" s="3"/>
      <c r="G457" s="3"/>
      <c r="H457" s="3"/>
      <c r="I457" s="3"/>
      <c r="J457" s="3"/>
    </row>
    <row r="458" spans="2:10" x14ac:dyDescent="0.25">
      <c r="B458" s="5" t="s">
        <v>10</v>
      </c>
      <c r="C458" s="4" t="s">
        <v>12</v>
      </c>
      <c r="D458" s="7"/>
      <c r="E458" s="3"/>
      <c r="F458" s="3"/>
      <c r="G458" s="3"/>
      <c r="H458" s="3"/>
      <c r="I458" s="3"/>
      <c r="J458" s="5"/>
    </row>
    <row r="459" spans="2:10" x14ac:dyDescent="0.25">
      <c r="B459" s="6">
        <v>43614</v>
      </c>
      <c r="C459" s="7" t="s">
        <v>269</v>
      </c>
      <c r="D459" s="7" t="s">
        <v>268</v>
      </c>
      <c r="E459" s="7" t="s">
        <v>271</v>
      </c>
      <c r="F459" s="9">
        <v>11136.13</v>
      </c>
      <c r="G459" s="28">
        <v>0</v>
      </c>
      <c r="H459" s="9">
        <v>11136.13</v>
      </c>
      <c r="I459" s="3"/>
      <c r="J459" s="5" t="s">
        <v>19</v>
      </c>
    </row>
    <row r="460" spans="2:10" x14ac:dyDescent="0.25">
      <c r="B460" s="6">
        <v>43614</v>
      </c>
      <c r="C460" s="7" t="s">
        <v>270</v>
      </c>
      <c r="D460" s="7" t="s">
        <v>268</v>
      </c>
      <c r="E460" s="7" t="s">
        <v>271</v>
      </c>
      <c r="F460" s="9">
        <v>6449.88</v>
      </c>
      <c r="G460" s="28">
        <v>0</v>
      </c>
      <c r="H460" s="9">
        <v>6449.88</v>
      </c>
      <c r="I460" s="3"/>
      <c r="J460" s="5" t="s">
        <v>19</v>
      </c>
    </row>
    <row r="461" spans="2:10" x14ac:dyDescent="0.25">
      <c r="B461" s="3"/>
      <c r="C461" s="11" t="s">
        <v>13</v>
      </c>
      <c r="D461" s="56"/>
      <c r="E461" s="3"/>
      <c r="F461" s="22">
        <f>SUM(F459:F460)</f>
        <v>17586.009999999998</v>
      </c>
      <c r="G461" s="54">
        <v>0</v>
      </c>
      <c r="H461" s="22">
        <f>SUM(H459:H460)</f>
        <v>17586.009999999998</v>
      </c>
      <c r="I461" s="3"/>
      <c r="J461" s="57"/>
    </row>
    <row r="462" spans="2:10" ht="25.5" x14ac:dyDescent="0.25">
      <c r="B462" s="58"/>
      <c r="C462" s="4" t="s">
        <v>441</v>
      </c>
      <c r="D462" s="7"/>
      <c r="E462" s="59"/>
      <c r="F462" s="60"/>
      <c r="G462" s="60"/>
      <c r="H462" s="22"/>
      <c r="I462" s="60"/>
      <c r="J462" s="61"/>
    </row>
    <row r="463" spans="2:10" x14ac:dyDescent="0.25">
      <c r="B463" s="62" t="s">
        <v>10</v>
      </c>
      <c r="C463" s="63" t="s">
        <v>12</v>
      </c>
      <c r="D463" s="7"/>
      <c r="E463" s="64"/>
      <c r="F463" s="65"/>
      <c r="G463" s="65"/>
      <c r="H463" s="66"/>
      <c r="I463" s="65"/>
      <c r="J463" s="5"/>
    </row>
    <row r="464" spans="2:10" x14ac:dyDescent="0.25">
      <c r="B464" s="6">
        <v>44198</v>
      </c>
      <c r="C464" s="7" t="s">
        <v>272</v>
      </c>
      <c r="D464" s="7" t="s">
        <v>273</v>
      </c>
      <c r="E464" s="7" t="s">
        <v>274</v>
      </c>
      <c r="F464" s="9">
        <v>655142.17000000004</v>
      </c>
      <c r="G464" s="23">
        <v>0</v>
      </c>
      <c r="H464" s="9">
        <v>655142.17000000004</v>
      </c>
      <c r="I464" s="23"/>
      <c r="J464" s="5" t="s">
        <v>19</v>
      </c>
    </row>
    <row r="465" spans="2:10" x14ac:dyDescent="0.25">
      <c r="B465" s="6">
        <v>44198</v>
      </c>
      <c r="C465" s="7" t="s">
        <v>275</v>
      </c>
      <c r="D465" s="7" t="s">
        <v>273</v>
      </c>
      <c r="E465" s="7" t="s">
        <v>276</v>
      </c>
      <c r="F465" s="9">
        <v>116394.77</v>
      </c>
      <c r="G465" s="23">
        <v>0</v>
      </c>
      <c r="H465" s="9">
        <v>116394.77</v>
      </c>
      <c r="I465" s="23"/>
      <c r="J465" s="5" t="s">
        <v>19</v>
      </c>
    </row>
    <row r="466" spans="2:10" x14ac:dyDescent="0.25">
      <c r="B466" s="67"/>
      <c r="C466" s="26" t="s">
        <v>13</v>
      </c>
      <c r="D466" s="3"/>
      <c r="E466" s="59"/>
      <c r="F466" s="60">
        <f>SUM(F464:F465)</f>
        <v>771536.94000000006</v>
      </c>
      <c r="G466" s="60">
        <f t="shared" ref="G466" si="19">SUM(G464:G465)</f>
        <v>0</v>
      </c>
      <c r="H466" s="60">
        <f>SUM(H464:H465)</f>
        <v>771536.94000000006</v>
      </c>
      <c r="I466" s="60"/>
      <c r="J466" s="68"/>
    </row>
    <row r="467" spans="2:10" ht="25.5" x14ac:dyDescent="0.25">
      <c r="B467" s="67"/>
      <c r="C467" s="4" t="s">
        <v>562</v>
      </c>
      <c r="D467" s="3"/>
      <c r="E467" s="59"/>
      <c r="F467" s="60"/>
      <c r="G467" s="60"/>
      <c r="H467" s="60"/>
      <c r="I467" s="60"/>
      <c r="J467" s="68"/>
    </row>
    <row r="468" spans="2:10" x14ac:dyDescent="0.25">
      <c r="B468" s="5" t="s">
        <v>10</v>
      </c>
      <c r="C468" s="4" t="s">
        <v>12</v>
      </c>
      <c r="D468" s="3"/>
      <c r="E468" s="59"/>
      <c r="F468" s="60"/>
      <c r="G468" s="60"/>
      <c r="H468" s="60"/>
      <c r="I468" s="60"/>
      <c r="J468" s="68"/>
    </row>
    <row r="469" spans="2:10" x14ac:dyDescent="0.25">
      <c r="B469" s="6">
        <v>44986</v>
      </c>
      <c r="C469" s="7" t="s">
        <v>563</v>
      </c>
      <c r="D469" s="7" t="s">
        <v>565</v>
      </c>
      <c r="E469" s="7" t="s">
        <v>123</v>
      </c>
      <c r="F469" s="9">
        <v>57324.4</v>
      </c>
      <c r="G469" s="9">
        <v>57324.4</v>
      </c>
      <c r="H469" s="23">
        <v>0</v>
      </c>
      <c r="I469" s="15">
        <v>45000</v>
      </c>
      <c r="J469" s="5" t="s">
        <v>23</v>
      </c>
    </row>
    <row r="470" spans="2:10" x14ac:dyDescent="0.25">
      <c r="B470" s="6">
        <v>45015</v>
      </c>
      <c r="C470" s="7" t="s">
        <v>564</v>
      </c>
      <c r="D470" s="7" t="s">
        <v>565</v>
      </c>
      <c r="E470" s="7" t="s">
        <v>123</v>
      </c>
      <c r="F470" s="9">
        <v>55460</v>
      </c>
      <c r="G470" s="23">
        <v>0</v>
      </c>
      <c r="H470" s="9">
        <v>55460</v>
      </c>
      <c r="I470" s="60"/>
      <c r="J470" s="5" t="s">
        <v>19</v>
      </c>
    </row>
    <row r="471" spans="2:10" x14ac:dyDescent="0.25">
      <c r="B471" s="6"/>
      <c r="C471" s="11" t="s">
        <v>13</v>
      </c>
      <c r="D471" s="3"/>
      <c r="E471" s="59"/>
      <c r="F471" s="60">
        <f>SUM(F469:F470)</f>
        <v>112784.4</v>
      </c>
      <c r="G471" s="60">
        <f t="shared" ref="G471" si="20">SUM(G469:G470)</f>
        <v>57324.4</v>
      </c>
      <c r="H471" s="18">
        <v>55460</v>
      </c>
      <c r="I471" s="60"/>
      <c r="J471" s="68"/>
    </row>
    <row r="472" spans="2:10" ht="25.5" x14ac:dyDescent="0.25">
      <c r="B472" s="58"/>
      <c r="C472" s="4" t="s">
        <v>442</v>
      </c>
      <c r="D472" s="7"/>
      <c r="E472" s="59"/>
      <c r="F472" s="60"/>
      <c r="G472" s="60"/>
      <c r="H472" s="60"/>
      <c r="I472" s="60"/>
      <c r="J472" s="3"/>
    </row>
    <row r="473" spans="2:10" x14ac:dyDescent="0.25">
      <c r="B473" s="5" t="s">
        <v>10</v>
      </c>
      <c r="C473" s="4" t="s">
        <v>12</v>
      </c>
      <c r="D473" s="7"/>
      <c r="E473" s="3"/>
      <c r="F473" s="3"/>
      <c r="G473" s="3"/>
      <c r="H473" s="3"/>
      <c r="I473" s="3"/>
      <c r="J473" s="5"/>
    </row>
    <row r="474" spans="2:10" x14ac:dyDescent="0.25">
      <c r="B474" s="6">
        <v>43167</v>
      </c>
      <c r="C474" s="7" t="s">
        <v>277</v>
      </c>
      <c r="D474" s="7" t="s">
        <v>283</v>
      </c>
      <c r="E474" s="7" t="s">
        <v>284</v>
      </c>
      <c r="F474" s="9">
        <v>59236</v>
      </c>
      <c r="G474" s="23">
        <v>0</v>
      </c>
      <c r="H474" s="9">
        <v>59236</v>
      </c>
      <c r="I474" s="23"/>
      <c r="J474" s="5" t="s">
        <v>19</v>
      </c>
    </row>
    <row r="475" spans="2:10" x14ac:dyDescent="0.25">
      <c r="B475" s="6">
        <v>43175</v>
      </c>
      <c r="C475" s="7" t="s">
        <v>278</v>
      </c>
      <c r="D475" s="7" t="s">
        <v>283</v>
      </c>
      <c r="E475" s="7" t="s">
        <v>284</v>
      </c>
      <c r="F475" s="9">
        <v>69974</v>
      </c>
      <c r="G475" s="23">
        <v>0</v>
      </c>
      <c r="H475" s="9">
        <v>69974</v>
      </c>
      <c r="I475" s="23"/>
      <c r="J475" s="5" t="s">
        <v>19</v>
      </c>
    </row>
    <row r="476" spans="2:10" x14ac:dyDescent="0.25">
      <c r="B476" s="6">
        <v>43206</v>
      </c>
      <c r="C476" s="7" t="s">
        <v>279</v>
      </c>
      <c r="D476" s="7" t="s">
        <v>283</v>
      </c>
      <c r="E476" s="7" t="s">
        <v>284</v>
      </c>
      <c r="F476" s="9">
        <v>65372</v>
      </c>
      <c r="G476" s="23">
        <v>0</v>
      </c>
      <c r="H476" s="9">
        <v>65372</v>
      </c>
      <c r="I476" s="23"/>
      <c r="J476" s="5" t="s">
        <v>19</v>
      </c>
    </row>
    <row r="477" spans="2:10" x14ac:dyDescent="0.25">
      <c r="B477" s="6">
        <v>42948</v>
      </c>
      <c r="C477" s="7" t="s">
        <v>280</v>
      </c>
      <c r="D477" s="7" t="s">
        <v>283</v>
      </c>
      <c r="E477" s="7" t="s">
        <v>285</v>
      </c>
      <c r="F477" s="9">
        <v>21830</v>
      </c>
      <c r="G477" s="23">
        <v>0</v>
      </c>
      <c r="H477" s="9">
        <v>21830</v>
      </c>
      <c r="I477" s="23"/>
      <c r="J477" s="5" t="s">
        <v>19</v>
      </c>
    </row>
    <row r="478" spans="2:10" x14ac:dyDescent="0.25">
      <c r="B478" s="6">
        <v>42948</v>
      </c>
      <c r="C478" s="7" t="s">
        <v>281</v>
      </c>
      <c r="D478" s="7" t="s">
        <v>283</v>
      </c>
      <c r="E478" s="7" t="s">
        <v>286</v>
      </c>
      <c r="F478" s="9">
        <v>30680</v>
      </c>
      <c r="G478" s="23">
        <v>0</v>
      </c>
      <c r="H478" s="9">
        <v>30680</v>
      </c>
      <c r="I478" s="23"/>
      <c r="J478" s="5" t="s">
        <v>19</v>
      </c>
    </row>
    <row r="479" spans="2:10" x14ac:dyDescent="0.25">
      <c r="B479" s="6">
        <v>42948</v>
      </c>
      <c r="C479" s="7" t="s">
        <v>282</v>
      </c>
      <c r="D479" s="7" t="s">
        <v>283</v>
      </c>
      <c r="E479" s="7" t="s">
        <v>149</v>
      </c>
      <c r="F479" s="9">
        <v>36698</v>
      </c>
      <c r="G479" s="23">
        <v>0</v>
      </c>
      <c r="H479" s="9">
        <v>36698</v>
      </c>
      <c r="I479" s="23"/>
      <c r="J479" s="5" t="s">
        <v>19</v>
      </c>
    </row>
    <row r="480" spans="2:10" x14ac:dyDescent="0.25">
      <c r="B480" s="67"/>
      <c r="C480" s="26" t="s">
        <v>13</v>
      </c>
      <c r="D480" s="69"/>
      <c r="E480" s="59"/>
      <c r="F480" s="60">
        <f>SUM(F474:F479)</f>
        <v>283790</v>
      </c>
      <c r="G480" s="60">
        <f t="shared" ref="G480" si="21">SUM(G474:G479)</f>
        <v>0</v>
      </c>
      <c r="H480" s="60">
        <f>SUM(H474:H479)</f>
        <v>283790</v>
      </c>
      <c r="I480" s="60"/>
      <c r="J480" s="3"/>
    </row>
    <row r="481" spans="2:10" ht="25.5" x14ac:dyDescent="0.25">
      <c r="B481" s="58"/>
      <c r="C481" s="4" t="s">
        <v>443</v>
      </c>
      <c r="D481" s="7"/>
      <c r="E481" s="3"/>
      <c r="F481" s="3"/>
      <c r="G481" s="3"/>
      <c r="H481" s="3"/>
      <c r="I481" s="3"/>
      <c r="J481" s="3"/>
    </row>
    <row r="482" spans="2:10" x14ac:dyDescent="0.25">
      <c r="B482" s="5" t="s">
        <v>10</v>
      </c>
      <c r="C482" s="4" t="s">
        <v>12</v>
      </c>
      <c r="D482" s="7"/>
      <c r="E482" s="3"/>
      <c r="F482" s="3"/>
      <c r="G482" s="3"/>
      <c r="H482" s="3"/>
      <c r="I482" s="3"/>
      <c r="J482" s="5"/>
    </row>
    <row r="483" spans="2:10" x14ac:dyDescent="0.25">
      <c r="B483" s="6">
        <v>42846</v>
      </c>
      <c r="C483" s="7" t="s">
        <v>288</v>
      </c>
      <c r="D483" s="7" t="s">
        <v>289</v>
      </c>
      <c r="E483" s="7" t="s">
        <v>303</v>
      </c>
      <c r="F483" s="9">
        <v>67097.16</v>
      </c>
      <c r="G483" s="23">
        <v>0</v>
      </c>
      <c r="H483" s="9">
        <v>67097.16</v>
      </c>
      <c r="I483" s="23"/>
      <c r="J483" s="5" t="s">
        <v>19</v>
      </c>
    </row>
    <row r="484" spans="2:10" x14ac:dyDescent="0.25">
      <c r="B484" s="6">
        <v>42927</v>
      </c>
      <c r="C484" s="7" t="s">
        <v>290</v>
      </c>
      <c r="D484" s="7" t="s">
        <v>289</v>
      </c>
      <c r="E484" s="7" t="s">
        <v>304</v>
      </c>
      <c r="F484" s="9">
        <v>13570</v>
      </c>
      <c r="G484" s="23">
        <v>0</v>
      </c>
      <c r="H484" s="9">
        <v>13570</v>
      </c>
      <c r="I484" s="23"/>
      <c r="J484" s="5" t="s">
        <v>19</v>
      </c>
    </row>
    <row r="485" spans="2:10" x14ac:dyDescent="0.25">
      <c r="B485" s="6">
        <v>42914</v>
      </c>
      <c r="C485" s="7" t="s">
        <v>291</v>
      </c>
      <c r="D485" s="7" t="s">
        <v>289</v>
      </c>
      <c r="E485" s="7" t="s">
        <v>304</v>
      </c>
      <c r="F485" s="9">
        <v>34220</v>
      </c>
      <c r="G485" s="23">
        <v>0</v>
      </c>
      <c r="H485" s="9">
        <v>34220</v>
      </c>
      <c r="I485" s="23"/>
      <c r="J485" s="5" t="s">
        <v>19</v>
      </c>
    </row>
    <row r="486" spans="2:10" x14ac:dyDescent="0.25">
      <c r="B486" s="6">
        <v>42923</v>
      </c>
      <c r="C486" s="7" t="s">
        <v>292</v>
      </c>
      <c r="D486" s="7" t="s">
        <v>289</v>
      </c>
      <c r="E486" s="7" t="s">
        <v>305</v>
      </c>
      <c r="F486" s="9">
        <v>34928</v>
      </c>
      <c r="G486" s="23">
        <v>0</v>
      </c>
      <c r="H486" s="9">
        <v>34928</v>
      </c>
      <c r="I486" s="23"/>
      <c r="J486" s="5" t="s">
        <v>19</v>
      </c>
    </row>
    <row r="487" spans="2:10" x14ac:dyDescent="0.25">
      <c r="B487" s="6">
        <v>42916</v>
      </c>
      <c r="C487" s="7" t="s">
        <v>293</v>
      </c>
      <c r="D487" s="7" t="s">
        <v>289</v>
      </c>
      <c r="E487" s="7" t="s">
        <v>305</v>
      </c>
      <c r="F487" s="9">
        <v>9204</v>
      </c>
      <c r="G487" s="23">
        <v>0</v>
      </c>
      <c r="H487" s="9">
        <v>9204</v>
      </c>
      <c r="I487" s="23"/>
      <c r="J487" s="5" t="s">
        <v>19</v>
      </c>
    </row>
    <row r="488" spans="2:10" x14ac:dyDescent="0.25">
      <c r="B488" s="6">
        <v>42921</v>
      </c>
      <c r="C488" s="7" t="s">
        <v>294</v>
      </c>
      <c r="D488" s="7" t="s">
        <v>289</v>
      </c>
      <c r="E488" s="7" t="s">
        <v>305</v>
      </c>
      <c r="F488" s="9">
        <v>8732</v>
      </c>
      <c r="G488" s="23">
        <v>0</v>
      </c>
      <c r="H488" s="9">
        <v>8732</v>
      </c>
      <c r="I488" s="23"/>
      <c r="J488" s="5" t="s">
        <v>19</v>
      </c>
    </row>
    <row r="489" spans="2:10" x14ac:dyDescent="0.25">
      <c r="B489" s="6">
        <v>42900</v>
      </c>
      <c r="C489" s="7" t="s">
        <v>295</v>
      </c>
      <c r="D489" s="7" t="s">
        <v>289</v>
      </c>
      <c r="E489" s="7" t="s">
        <v>306</v>
      </c>
      <c r="F489" s="9">
        <v>22661.9</v>
      </c>
      <c r="G489" s="23">
        <v>0</v>
      </c>
      <c r="H489" s="9">
        <v>22661.9</v>
      </c>
      <c r="I489" s="23"/>
      <c r="J489" s="5" t="s">
        <v>19</v>
      </c>
    </row>
    <row r="490" spans="2:10" x14ac:dyDescent="0.25">
      <c r="B490" s="6">
        <v>42942</v>
      </c>
      <c r="C490" s="7" t="s">
        <v>296</v>
      </c>
      <c r="D490" s="7" t="s">
        <v>289</v>
      </c>
      <c r="E490" s="7" t="s">
        <v>307</v>
      </c>
      <c r="F490" s="30">
        <v>41300</v>
      </c>
      <c r="G490" s="23">
        <v>0</v>
      </c>
      <c r="H490" s="30">
        <v>41300</v>
      </c>
      <c r="I490" s="23"/>
      <c r="J490" s="5" t="s">
        <v>19</v>
      </c>
    </row>
    <row r="491" spans="2:10" x14ac:dyDescent="0.25">
      <c r="B491" s="6">
        <v>42909</v>
      </c>
      <c r="C491" s="7" t="s">
        <v>297</v>
      </c>
      <c r="D491" s="7" t="s">
        <v>289</v>
      </c>
      <c r="E491" s="7" t="s">
        <v>308</v>
      </c>
      <c r="F491" s="30">
        <v>11021.2</v>
      </c>
      <c r="G491" s="23">
        <v>0</v>
      </c>
      <c r="H491" s="30">
        <v>11021.2</v>
      </c>
      <c r="I491" s="23"/>
      <c r="J491" s="5" t="s">
        <v>19</v>
      </c>
    </row>
    <row r="492" spans="2:10" x14ac:dyDescent="0.25">
      <c r="B492" s="6">
        <v>42886</v>
      </c>
      <c r="C492" s="7" t="s">
        <v>298</v>
      </c>
      <c r="D492" s="7" t="s">
        <v>289</v>
      </c>
      <c r="E492" s="7" t="s">
        <v>309</v>
      </c>
      <c r="F492" s="9">
        <v>147252.20000000001</v>
      </c>
      <c r="G492" s="23">
        <v>0</v>
      </c>
      <c r="H492" s="9">
        <v>147252.20000000001</v>
      </c>
      <c r="I492" s="23"/>
      <c r="J492" s="5" t="s">
        <v>19</v>
      </c>
    </row>
    <row r="493" spans="2:10" x14ac:dyDescent="0.25">
      <c r="B493" s="6">
        <v>42895</v>
      </c>
      <c r="C493" s="7" t="s">
        <v>299</v>
      </c>
      <c r="D493" s="7" t="s">
        <v>289</v>
      </c>
      <c r="E493" s="7" t="s">
        <v>310</v>
      </c>
      <c r="F493" s="9">
        <v>3953</v>
      </c>
      <c r="G493" s="23">
        <v>0</v>
      </c>
      <c r="H493" s="9">
        <v>3953</v>
      </c>
      <c r="I493" s="23"/>
      <c r="J493" s="5" t="s">
        <v>19</v>
      </c>
    </row>
    <row r="494" spans="2:10" x14ac:dyDescent="0.25">
      <c r="B494" s="67"/>
      <c r="C494" s="26" t="s">
        <v>13</v>
      </c>
      <c r="D494" s="69"/>
      <c r="E494" s="59"/>
      <c r="F494" s="60">
        <f>SUM(F483:F493)</f>
        <v>393939.46</v>
      </c>
      <c r="G494" s="60">
        <f t="shared" ref="G494" si="22">SUM(G483:G493)</f>
        <v>0</v>
      </c>
      <c r="H494" s="60">
        <f>SUM(H483:H493)</f>
        <v>393939.46</v>
      </c>
      <c r="I494" s="60"/>
      <c r="J494" s="3"/>
    </row>
    <row r="495" spans="2:10" ht="25.5" x14ac:dyDescent="0.25">
      <c r="B495" s="58"/>
      <c r="C495" s="4" t="s">
        <v>444</v>
      </c>
      <c r="D495" s="7"/>
      <c r="E495" s="59"/>
      <c r="F495" s="60"/>
      <c r="G495" s="60"/>
      <c r="H495" s="60"/>
      <c r="I495" s="60"/>
      <c r="J495" s="3"/>
    </row>
    <row r="496" spans="2:10" x14ac:dyDescent="0.25">
      <c r="B496" s="5" t="s">
        <v>10</v>
      </c>
      <c r="C496" s="4" t="s">
        <v>12</v>
      </c>
      <c r="D496" s="7"/>
      <c r="E496" s="59"/>
      <c r="F496" s="60"/>
      <c r="G496" s="60"/>
      <c r="H496" s="60"/>
      <c r="I496" s="60"/>
      <c r="J496" s="5"/>
    </row>
    <row r="497" spans="2:10" x14ac:dyDescent="0.25">
      <c r="B497" s="6">
        <v>44538</v>
      </c>
      <c r="C497" s="7" t="s">
        <v>300</v>
      </c>
      <c r="D497" s="7" t="s">
        <v>301</v>
      </c>
      <c r="E497" s="7" t="s">
        <v>123</v>
      </c>
      <c r="F497" s="9">
        <v>37500.400000000001</v>
      </c>
      <c r="G497" s="23">
        <v>0</v>
      </c>
      <c r="H497" s="9">
        <v>37500.400000000001</v>
      </c>
      <c r="I497" s="23"/>
      <c r="J497" s="5" t="s">
        <v>19</v>
      </c>
    </row>
    <row r="498" spans="2:10" x14ac:dyDescent="0.25">
      <c r="B498" s="6">
        <v>44538</v>
      </c>
      <c r="C498" s="7" t="s">
        <v>302</v>
      </c>
      <c r="D498" s="7" t="s">
        <v>301</v>
      </c>
      <c r="E498" s="7" t="s">
        <v>123</v>
      </c>
      <c r="F498" s="9">
        <v>91804</v>
      </c>
      <c r="G498" s="23">
        <v>0</v>
      </c>
      <c r="H498" s="9">
        <v>91804</v>
      </c>
      <c r="I498" s="23"/>
      <c r="J498" s="5" t="s">
        <v>19</v>
      </c>
    </row>
    <row r="499" spans="2:10" x14ac:dyDescent="0.25">
      <c r="B499" s="67"/>
      <c r="C499" s="26" t="s">
        <v>13</v>
      </c>
      <c r="D499" s="69"/>
      <c r="E499" s="59"/>
      <c r="F499" s="60">
        <f>SUM(F497:F498)</f>
        <v>129304.4</v>
      </c>
      <c r="G499" s="60">
        <f t="shared" ref="G499" si="23">SUM(G497:G498)</f>
        <v>0</v>
      </c>
      <c r="H499" s="60">
        <f>SUM(H497:H498)</f>
        <v>129304.4</v>
      </c>
      <c r="I499" s="60"/>
      <c r="J499" s="3"/>
    </row>
    <row r="500" spans="2:10" ht="25.5" x14ac:dyDescent="0.25">
      <c r="B500" s="58"/>
      <c r="C500" s="4" t="s">
        <v>445</v>
      </c>
      <c r="D500" s="7"/>
      <c r="E500" s="59"/>
      <c r="F500" s="3"/>
      <c r="G500" s="3"/>
      <c r="H500" s="3"/>
      <c r="I500" s="3"/>
      <c r="J500" s="3"/>
    </row>
    <row r="501" spans="2:10" x14ac:dyDescent="0.25">
      <c r="B501" s="5" t="s">
        <v>10</v>
      </c>
      <c r="C501" s="4" t="s">
        <v>12</v>
      </c>
      <c r="D501" s="7"/>
      <c r="E501" s="59"/>
      <c r="F501" s="3"/>
      <c r="G501" s="3"/>
      <c r="H501" s="3"/>
      <c r="I501" s="3"/>
      <c r="J501" s="5"/>
    </row>
    <row r="502" spans="2:10" x14ac:dyDescent="0.25">
      <c r="B502" s="6">
        <v>42948</v>
      </c>
      <c r="C502" s="7" t="s">
        <v>311</v>
      </c>
      <c r="D502" s="7" t="s">
        <v>312</v>
      </c>
      <c r="E502" s="7" t="s">
        <v>313</v>
      </c>
      <c r="F502" s="9">
        <v>8020</v>
      </c>
      <c r="G502" s="23">
        <v>0</v>
      </c>
      <c r="H502" s="9">
        <v>8020</v>
      </c>
      <c r="I502" s="23"/>
      <c r="J502" s="5" t="s">
        <v>19</v>
      </c>
    </row>
    <row r="503" spans="2:10" x14ac:dyDescent="0.25">
      <c r="B503" s="6">
        <v>42948</v>
      </c>
      <c r="C503" s="7" t="s">
        <v>314</v>
      </c>
      <c r="D503" s="7" t="s">
        <v>312</v>
      </c>
      <c r="E503" s="7" t="s">
        <v>315</v>
      </c>
      <c r="F503" s="9">
        <v>9676</v>
      </c>
      <c r="G503" s="23">
        <v>0</v>
      </c>
      <c r="H503" s="9">
        <v>9676</v>
      </c>
      <c r="I503" s="23"/>
      <c r="J503" s="5" t="s">
        <v>19</v>
      </c>
    </row>
    <row r="504" spans="2:10" x14ac:dyDescent="0.25">
      <c r="B504" s="6">
        <v>42982</v>
      </c>
      <c r="C504" s="7" t="s">
        <v>314</v>
      </c>
      <c r="D504" s="7" t="s">
        <v>312</v>
      </c>
      <c r="E504" s="7" t="s">
        <v>316</v>
      </c>
      <c r="F504" s="9">
        <v>9912</v>
      </c>
      <c r="G504" s="23">
        <v>0</v>
      </c>
      <c r="H504" s="9">
        <v>9912</v>
      </c>
      <c r="I504" s="23"/>
      <c r="J504" s="5" t="s">
        <v>19</v>
      </c>
    </row>
    <row r="505" spans="2:10" x14ac:dyDescent="0.25">
      <c r="B505" s="6">
        <v>42948</v>
      </c>
      <c r="C505" s="7" t="s">
        <v>317</v>
      </c>
      <c r="D505" s="7" t="s">
        <v>312</v>
      </c>
      <c r="E505" s="7" t="s">
        <v>318</v>
      </c>
      <c r="F505" s="9">
        <v>7434</v>
      </c>
      <c r="G505" s="23">
        <v>0</v>
      </c>
      <c r="H505" s="9">
        <v>7434</v>
      </c>
      <c r="I505" s="23"/>
      <c r="J505" s="5" t="s">
        <v>19</v>
      </c>
    </row>
    <row r="506" spans="2:10" x14ac:dyDescent="0.25">
      <c r="B506" s="67"/>
      <c r="C506" s="26" t="s">
        <v>13</v>
      </c>
      <c r="D506" s="69"/>
      <c r="E506" s="59"/>
      <c r="F506" s="60">
        <f>SUM(F502:F505)</f>
        <v>35042</v>
      </c>
      <c r="G506" s="60">
        <f t="shared" ref="G506" si="24">SUM(G502:G505)</f>
        <v>0</v>
      </c>
      <c r="H506" s="60">
        <f>SUM(H502:H505)</f>
        <v>35042</v>
      </c>
      <c r="I506" s="60"/>
      <c r="J506" s="3"/>
    </row>
    <row r="507" spans="2:10" ht="25.5" x14ac:dyDescent="0.25">
      <c r="B507" s="58"/>
      <c r="C507" s="4" t="s">
        <v>446</v>
      </c>
      <c r="D507" s="7"/>
      <c r="E507" s="59"/>
      <c r="F507" s="60"/>
      <c r="G507" s="60"/>
      <c r="H507" s="60"/>
      <c r="I507" s="60"/>
      <c r="J507" s="3"/>
    </row>
    <row r="508" spans="2:10" x14ac:dyDescent="0.25">
      <c r="B508" s="5" t="s">
        <v>10</v>
      </c>
      <c r="C508" s="4" t="s">
        <v>12</v>
      </c>
      <c r="D508" s="14"/>
      <c r="E508" s="59"/>
      <c r="F508" s="60"/>
      <c r="G508" s="60"/>
      <c r="H508" s="60"/>
      <c r="I508" s="60"/>
      <c r="J508" s="5"/>
    </row>
    <row r="509" spans="2:10" x14ac:dyDescent="0.25">
      <c r="B509" s="6">
        <v>43446</v>
      </c>
      <c r="C509" s="7" t="s">
        <v>302</v>
      </c>
      <c r="D509" s="7" t="s">
        <v>319</v>
      </c>
      <c r="E509" s="7" t="s">
        <v>320</v>
      </c>
      <c r="F509" s="9">
        <v>74930</v>
      </c>
      <c r="G509" s="23">
        <v>0</v>
      </c>
      <c r="H509" s="9">
        <v>74930</v>
      </c>
      <c r="I509" s="23"/>
      <c r="J509" s="5" t="s">
        <v>19</v>
      </c>
    </row>
    <row r="510" spans="2:10" x14ac:dyDescent="0.25">
      <c r="B510" s="58"/>
      <c r="C510" s="4" t="s">
        <v>13</v>
      </c>
      <c r="D510" s="69"/>
      <c r="E510" s="34"/>
      <c r="F510" s="22">
        <f>SUM(F509)</f>
        <v>74930</v>
      </c>
      <c r="G510" s="22">
        <f t="shared" ref="G510" si="25">SUM(G509)</f>
        <v>0</v>
      </c>
      <c r="H510" s="22">
        <f>SUM(H509)</f>
        <v>74930</v>
      </c>
      <c r="I510" s="22"/>
      <c r="J510" s="3"/>
    </row>
    <row r="511" spans="2:10" ht="25.5" x14ac:dyDescent="0.25">
      <c r="B511" s="58"/>
      <c r="C511" s="4" t="s">
        <v>447</v>
      </c>
      <c r="D511" s="70"/>
      <c r="E511" s="59"/>
      <c r="F511" s="60"/>
      <c r="G511" s="60"/>
      <c r="H511" s="60"/>
      <c r="I511" s="60"/>
      <c r="J511" s="3"/>
    </row>
    <row r="512" spans="2:10" x14ac:dyDescent="0.25">
      <c r="B512" s="5" t="s">
        <v>10</v>
      </c>
      <c r="C512" s="4" t="s">
        <v>12</v>
      </c>
      <c r="D512" s="14"/>
      <c r="E512" s="59"/>
      <c r="F512" s="60"/>
      <c r="G512" s="60"/>
      <c r="H512" s="60"/>
      <c r="I512" s="60"/>
      <c r="J512" s="5"/>
    </row>
    <row r="513" spans="2:10" x14ac:dyDescent="0.25">
      <c r="B513" s="6">
        <v>40773</v>
      </c>
      <c r="C513" s="7" t="s">
        <v>321</v>
      </c>
      <c r="D513" s="70" t="s">
        <v>322</v>
      </c>
      <c r="E513" s="70" t="s">
        <v>323</v>
      </c>
      <c r="F513" s="23">
        <v>64800</v>
      </c>
      <c r="G513" s="23">
        <v>0</v>
      </c>
      <c r="H513" s="23">
        <v>64800</v>
      </c>
      <c r="I513" s="23"/>
      <c r="J513" s="5" t="s">
        <v>19</v>
      </c>
    </row>
    <row r="514" spans="2:10" x14ac:dyDescent="0.25">
      <c r="B514" s="58"/>
      <c r="C514" s="4" t="s">
        <v>13</v>
      </c>
      <c r="D514" s="3"/>
      <c r="E514" s="34"/>
      <c r="F514" s="22">
        <f>SUM(F513)</f>
        <v>64800</v>
      </c>
      <c r="G514" s="22">
        <f t="shared" ref="G514" si="26">SUM(G513)</f>
        <v>0</v>
      </c>
      <c r="H514" s="22">
        <f>SUM(H513)</f>
        <v>64800</v>
      </c>
      <c r="I514" s="22"/>
      <c r="J514" s="3"/>
    </row>
    <row r="515" spans="2:10" ht="25.5" x14ac:dyDescent="0.25">
      <c r="B515" s="3"/>
      <c r="C515" s="4" t="s">
        <v>448</v>
      </c>
      <c r="D515" s="34"/>
      <c r="E515" s="3"/>
      <c r="F515" s="3"/>
      <c r="G515" s="3"/>
      <c r="H515" s="3"/>
      <c r="I515" s="3"/>
      <c r="J515" s="3"/>
    </row>
    <row r="516" spans="2:10" x14ac:dyDescent="0.25">
      <c r="B516" s="5" t="s">
        <v>10</v>
      </c>
      <c r="C516" s="4" t="s">
        <v>12</v>
      </c>
      <c r="D516" s="34"/>
      <c r="E516" s="3"/>
      <c r="F516" s="3"/>
      <c r="G516" s="3"/>
      <c r="H516" s="3"/>
      <c r="I516" s="3"/>
      <c r="J516" s="5"/>
    </row>
    <row r="517" spans="2:10" x14ac:dyDescent="0.25">
      <c r="B517" s="39">
        <v>44890</v>
      </c>
      <c r="C517" s="34" t="s">
        <v>325</v>
      </c>
      <c r="D517" s="34" t="s">
        <v>324</v>
      </c>
      <c r="E517" s="34" t="s">
        <v>119</v>
      </c>
      <c r="F517" s="23">
        <v>14320.1</v>
      </c>
      <c r="G517" s="23">
        <v>0</v>
      </c>
      <c r="H517" s="23">
        <v>14320.1</v>
      </c>
      <c r="I517" s="23"/>
      <c r="J517" s="5" t="s">
        <v>19</v>
      </c>
    </row>
    <row r="518" spans="2:10" x14ac:dyDescent="0.25">
      <c r="B518" s="39"/>
      <c r="C518" s="4" t="s">
        <v>13</v>
      </c>
      <c r="D518" s="14"/>
      <c r="E518" s="34"/>
      <c r="F518" s="22">
        <f>SUM(F517:F517)</f>
        <v>14320.1</v>
      </c>
      <c r="G518" s="45">
        <f>SUM(G517:G517)</f>
        <v>0</v>
      </c>
      <c r="H518" s="22">
        <f>SUM(H517:H517)</f>
        <v>14320.1</v>
      </c>
      <c r="I518" s="3"/>
      <c r="J518" s="3"/>
    </row>
    <row r="519" spans="2:10" ht="25.5" x14ac:dyDescent="0.25">
      <c r="B519" s="58"/>
      <c r="C519" s="4" t="s">
        <v>449</v>
      </c>
      <c r="D519" s="7"/>
      <c r="E519" s="34"/>
      <c r="F519" s="3"/>
      <c r="G519" s="3"/>
      <c r="H519" s="3"/>
      <c r="I519" s="3"/>
      <c r="J519" s="3"/>
    </row>
    <row r="520" spans="2:10" x14ac:dyDescent="0.25">
      <c r="B520" s="5" t="s">
        <v>10</v>
      </c>
      <c r="C520" s="4" t="s">
        <v>12</v>
      </c>
      <c r="D520" s="7"/>
      <c r="E520" s="34"/>
      <c r="F520" s="3"/>
      <c r="G520" s="3"/>
      <c r="H520" s="3"/>
      <c r="I520" s="3"/>
      <c r="J520" s="5"/>
    </row>
    <row r="521" spans="2:10" x14ac:dyDescent="0.25">
      <c r="B521" s="6">
        <v>41641</v>
      </c>
      <c r="C521" s="7" t="s">
        <v>326</v>
      </c>
      <c r="D521" s="7" t="s">
        <v>327</v>
      </c>
      <c r="E521" s="7" t="s">
        <v>328</v>
      </c>
      <c r="F521" s="50">
        <v>20700</v>
      </c>
      <c r="G521" s="20">
        <v>0</v>
      </c>
      <c r="H521" s="50">
        <v>20700</v>
      </c>
      <c r="I521" s="23"/>
      <c r="J521" s="5" t="s">
        <v>19</v>
      </c>
    </row>
    <row r="522" spans="2:10" x14ac:dyDescent="0.25">
      <c r="B522" s="6">
        <v>41656</v>
      </c>
      <c r="C522" s="7" t="s">
        <v>329</v>
      </c>
      <c r="D522" s="7" t="s">
        <v>327</v>
      </c>
      <c r="E522" s="7" t="s">
        <v>328</v>
      </c>
      <c r="F522" s="9">
        <v>9000</v>
      </c>
      <c r="G522" s="20">
        <v>0</v>
      </c>
      <c r="H522" s="9">
        <v>9000</v>
      </c>
      <c r="I522" s="23"/>
      <c r="J522" s="5" t="s">
        <v>19</v>
      </c>
    </row>
    <row r="523" spans="2:10" x14ac:dyDescent="0.25">
      <c r="B523" s="6">
        <v>41873</v>
      </c>
      <c r="C523" s="7" t="s">
        <v>330</v>
      </c>
      <c r="D523" s="7" t="s">
        <v>327</v>
      </c>
      <c r="E523" s="7" t="s">
        <v>328</v>
      </c>
      <c r="F523" s="9">
        <v>13200</v>
      </c>
      <c r="G523" s="20">
        <v>0</v>
      </c>
      <c r="H523" s="9">
        <v>13200</v>
      </c>
      <c r="I523" s="23"/>
      <c r="J523" s="5" t="s">
        <v>19</v>
      </c>
    </row>
    <row r="524" spans="2:10" x14ac:dyDescent="0.25">
      <c r="B524" s="6" t="s">
        <v>331</v>
      </c>
      <c r="C524" s="7" t="s">
        <v>332</v>
      </c>
      <c r="D524" s="7" t="s">
        <v>327</v>
      </c>
      <c r="E524" s="7" t="s">
        <v>328</v>
      </c>
      <c r="F524" s="9">
        <v>4500</v>
      </c>
      <c r="G524" s="20">
        <v>0</v>
      </c>
      <c r="H524" s="9">
        <v>4500</v>
      </c>
      <c r="I524" s="23"/>
      <c r="J524" s="5" t="s">
        <v>19</v>
      </c>
    </row>
    <row r="525" spans="2:10" x14ac:dyDescent="0.25">
      <c r="B525" s="6">
        <v>44103</v>
      </c>
      <c r="C525" s="7" t="s">
        <v>333</v>
      </c>
      <c r="D525" s="7" t="s">
        <v>327</v>
      </c>
      <c r="E525" s="7" t="s">
        <v>328</v>
      </c>
      <c r="F525" s="9">
        <v>10200</v>
      </c>
      <c r="G525" s="20">
        <v>0</v>
      </c>
      <c r="H525" s="9">
        <v>10200</v>
      </c>
      <c r="I525" s="23"/>
      <c r="J525" s="5" t="s">
        <v>19</v>
      </c>
    </row>
    <row r="526" spans="2:10" x14ac:dyDescent="0.25">
      <c r="B526" s="58"/>
      <c r="C526" s="4" t="s">
        <v>13</v>
      </c>
      <c r="D526" s="14"/>
      <c r="E526" s="34"/>
      <c r="F526" s="24">
        <f>SUM(F521:F525)</f>
        <v>57600</v>
      </c>
      <c r="G526" s="24">
        <f t="shared" ref="G526" si="27">SUM(G521:G525)</f>
        <v>0</v>
      </c>
      <c r="H526" s="24">
        <f>SUM(H521:H525)</f>
        <v>57600</v>
      </c>
      <c r="I526" s="24"/>
      <c r="J526" s="3"/>
    </row>
    <row r="527" spans="2:10" ht="25.5" x14ac:dyDescent="0.25">
      <c r="B527" s="58"/>
      <c r="C527" s="4" t="s">
        <v>574</v>
      </c>
      <c r="D527" s="14"/>
      <c r="E527" s="34"/>
      <c r="F527" s="24"/>
      <c r="G527" s="24"/>
      <c r="H527" s="24"/>
      <c r="I527" s="24"/>
      <c r="J527" s="3"/>
    </row>
    <row r="528" spans="2:10" ht="12.75" customHeight="1" x14ac:dyDescent="0.25">
      <c r="B528" s="5" t="s">
        <v>10</v>
      </c>
      <c r="C528" s="4" t="s">
        <v>12</v>
      </c>
      <c r="D528" s="14"/>
      <c r="E528" s="34"/>
      <c r="F528" s="24"/>
      <c r="G528" s="24"/>
      <c r="H528" s="24"/>
      <c r="I528" s="24"/>
      <c r="J528" s="3"/>
    </row>
    <row r="529" spans="2:10" x14ac:dyDescent="0.25">
      <c r="B529" s="6">
        <v>44993</v>
      </c>
      <c r="C529" s="7" t="s">
        <v>469</v>
      </c>
      <c r="D529" s="34" t="s">
        <v>575</v>
      </c>
      <c r="E529" s="7" t="s">
        <v>576</v>
      </c>
      <c r="F529" s="9">
        <v>93220</v>
      </c>
      <c r="G529" s="9">
        <v>93220</v>
      </c>
      <c r="H529" s="20">
        <v>0</v>
      </c>
      <c r="I529" s="15">
        <v>45009</v>
      </c>
      <c r="J529" s="5" t="s">
        <v>23</v>
      </c>
    </row>
    <row r="530" spans="2:10" x14ac:dyDescent="0.25">
      <c r="B530" s="6">
        <v>44993</v>
      </c>
      <c r="C530" s="7" t="s">
        <v>490</v>
      </c>
      <c r="D530" s="34" t="s">
        <v>575</v>
      </c>
      <c r="E530" s="34" t="s">
        <v>577</v>
      </c>
      <c r="F530" s="9">
        <v>241900</v>
      </c>
      <c r="G530" s="9">
        <v>241900</v>
      </c>
      <c r="H530" s="20">
        <v>0</v>
      </c>
      <c r="I530" s="15">
        <v>45009</v>
      </c>
      <c r="J530" s="5" t="s">
        <v>23</v>
      </c>
    </row>
    <row r="531" spans="2:10" x14ac:dyDescent="0.25">
      <c r="B531" s="58"/>
      <c r="C531" s="26" t="s">
        <v>13</v>
      </c>
      <c r="D531" s="14"/>
      <c r="E531" s="34"/>
      <c r="F531" s="24">
        <f>SUM(F529:F530)</f>
        <v>335120</v>
      </c>
      <c r="G531" s="24">
        <f>SUM(G529:G530)</f>
        <v>335120</v>
      </c>
      <c r="H531" s="24">
        <v>0</v>
      </c>
      <c r="I531" s="24"/>
      <c r="J531" s="3"/>
    </row>
    <row r="532" spans="2:10" ht="25.5" x14ac:dyDescent="0.25">
      <c r="B532" s="58"/>
      <c r="C532" s="4" t="s">
        <v>334</v>
      </c>
      <c r="D532" s="7"/>
      <c r="E532" s="34"/>
      <c r="F532" s="24"/>
      <c r="G532" s="24"/>
      <c r="H532" s="24"/>
      <c r="I532" s="24"/>
      <c r="J532" s="3"/>
    </row>
    <row r="533" spans="2:10" x14ac:dyDescent="0.25">
      <c r="B533" s="5" t="s">
        <v>10</v>
      </c>
      <c r="C533" s="4" t="s">
        <v>12</v>
      </c>
      <c r="D533" s="7"/>
      <c r="E533" s="34"/>
      <c r="F533" s="24"/>
      <c r="G533" s="24"/>
      <c r="H533" s="24"/>
      <c r="I533" s="24"/>
      <c r="J533" s="5"/>
    </row>
    <row r="534" spans="2:10" x14ac:dyDescent="0.25">
      <c r="B534" s="6">
        <v>42886</v>
      </c>
      <c r="C534" s="7" t="s">
        <v>335</v>
      </c>
      <c r="D534" s="7" t="s">
        <v>336</v>
      </c>
      <c r="E534" s="7" t="s">
        <v>337</v>
      </c>
      <c r="F534" s="9">
        <v>18644</v>
      </c>
      <c r="G534" s="20">
        <v>0</v>
      </c>
      <c r="H534" s="9">
        <v>18644</v>
      </c>
      <c r="I534" s="20"/>
      <c r="J534" s="5" t="s">
        <v>19</v>
      </c>
    </row>
    <row r="535" spans="2:10" x14ac:dyDescent="0.25">
      <c r="B535" s="6">
        <v>42912</v>
      </c>
      <c r="C535" s="7" t="s">
        <v>338</v>
      </c>
      <c r="D535" s="7" t="s">
        <v>336</v>
      </c>
      <c r="E535" s="7" t="s">
        <v>339</v>
      </c>
      <c r="F535" s="9">
        <v>6490</v>
      </c>
      <c r="G535" s="20">
        <v>0</v>
      </c>
      <c r="H535" s="9">
        <v>6490</v>
      </c>
      <c r="I535" s="20"/>
      <c r="J535" s="5" t="s">
        <v>19</v>
      </c>
    </row>
    <row r="536" spans="2:10" x14ac:dyDescent="0.25">
      <c r="B536" s="6">
        <v>46600</v>
      </c>
      <c r="C536" s="7" t="s">
        <v>340</v>
      </c>
      <c r="D536" s="7" t="s">
        <v>336</v>
      </c>
      <c r="E536" s="7" t="s">
        <v>341</v>
      </c>
      <c r="F536" s="9">
        <v>2596</v>
      </c>
      <c r="G536" s="20">
        <v>0</v>
      </c>
      <c r="H536" s="9">
        <v>2596</v>
      </c>
      <c r="I536" s="20"/>
      <c r="J536" s="5" t="s">
        <v>19</v>
      </c>
    </row>
    <row r="537" spans="2:10" x14ac:dyDescent="0.25">
      <c r="B537" s="6">
        <v>42914</v>
      </c>
      <c r="C537" s="7" t="s">
        <v>342</v>
      </c>
      <c r="D537" s="7" t="s">
        <v>336</v>
      </c>
      <c r="E537" s="7" t="s">
        <v>337</v>
      </c>
      <c r="F537" s="9">
        <v>3776</v>
      </c>
      <c r="G537" s="20">
        <v>0</v>
      </c>
      <c r="H537" s="9">
        <v>3776</v>
      </c>
      <c r="I537" s="20"/>
      <c r="J537" s="5" t="s">
        <v>19</v>
      </c>
    </row>
    <row r="538" spans="2:10" x14ac:dyDescent="0.25">
      <c r="B538" s="6">
        <v>42919</v>
      </c>
      <c r="C538" s="7" t="s">
        <v>343</v>
      </c>
      <c r="D538" s="7" t="s">
        <v>336</v>
      </c>
      <c r="E538" s="7" t="s">
        <v>344</v>
      </c>
      <c r="F538" s="50">
        <v>64664</v>
      </c>
      <c r="G538" s="20">
        <v>0</v>
      </c>
      <c r="H538" s="50">
        <v>64664</v>
      </c>
      <c r="I538" s="20"/>
      <c r="J538" s="5" t="s">
        <v>19</v>
      </c>
    </row>
    <row r="539" spans="2:10" x14ac:dyDescent="0.25">
      <c r="B539" s="58"/>
      <c r="C539" s="4" t="s">
        <v>13</v>
      </c>
      <c r="D539" s="14"/>
      <c r="E539" s="34"/>
      <c r="F539" s="24">
        <f>SUM(F534:F538)</f>
        <v>96170</v>
      </c>
      <c r="G539" s="24">
        <f t="shared" ref="G539" si="28">SUM(G534:G538)</f>
        <v>0</v>
      </c>
      <c r="H539" s="24">
        <f>SUM(H534:H538)</f>
        <v>96170</v>
      </c>
      <c r="I539" s="24"/>
      <c r="J539" s="3"/>
    </row>
    <row r="540" spans="2:10" ht="25.5" x14ac:dyDescent="0.25">
      <c r="B540" s="58"/>
      <c r="C540" s="4" t="s">
        <v>345</v>
      </c>
      <c r="D540" s="7"/>
      <c r="E540" s="3"/>
      <c r="F540" s="3"/>
      <c r="G540" s="3"/>
      <c r="H540" s="3"/>
      <c r="I540" s="3"/>
      <c r="J540" s="3"/>
    </row>
    <row r="541" spans="2:10" x14ac:dyDescent="0.25">
      <c r="B541" s="5" t="s">
        <v>10</v>
      </c>
      <c r="C541" s="4" t="s">
        <v>12</v>
      </c>
      <c r="D541" s="4"/>
      <c r="E541" s="3"/>
      <c r="F541" s="3"/>
      <c r="G541" s="3"/>
      <c r="H541" s="3"/>
      <c r="I541" s="3"/>
      <c r="J541" s="5"/>
    </row>
    <row r="542" spans="2:10" x14ac:dyDescent="0.25">
      <c r="B542" s="6">
        <v>42948</v>
      </c>
      <c r="C542" s="7" t="s">
        <v>346</v>
      </c>
      <c r="D542" s="7" t="s">
        <v>347</v>
      </c>
      <c r="E542" s="7" t="s">
        <v>348</v>
      </c>
      <c r="F542" s="9">
        <v>9558</v>
      </c>
      <c r="G542" s="20">
        <v>0</v>
      </c>
      <c r="H542" s="9">
        <v>9558</v>
      </c>
      <c r="I542" s="52"/>
      <c r="J542" s="5" t="s">
        <v>19</v>
      </c>
    </row>
    <row r="543" spans="2:10" x14ac:dyDescent="0.25">
      <c r="B543" s="58"/>
      <c r="C543" s="4" t="s">
        <v>13</v>
      </c>
      <c r="D543" s="4"/>
      <c r="E543" s="34"/>
      <c r="F543" s="24">
        <f>SUM(F542:F542)</f>
        <v>9558</v>
      </c>
      <c r="G543" s="22">
        <f>SUM(G542:G542)</f>
        <v>0</v>
      </c>
      <c r="H543" s="18">
        <v>9558</v>
      </c>
      <c r="I543" s="20"/>
      <c r="J543" s="3"/>
    </row>
    <row r="544" spans="2:10" ht="25.5" x14ac:dyDescent="0.25">
      <c r="B544" s="58"/>
      <c r="C544" s="4" t="s">
        <v>450</v>
      </c>
      <c r="D544" s="7"/>
      <c r="E544" s="34"/>
      <c r="F544" s="3"/>
      <c r="G544" s="3"/>
      <c r="H544" s="3"/>
      <c r="I544" s="24"/>
      <c r="J544" s="3"/>
    </row>
    <row r="545" spans="2:10" x14ac:dyDescent="0.25">
      <c r="B545" s="5" t="s">
        <v>10</v>
      </c>
      <c r="C545" s="4" t="s">
        <v>12</v>
      </c>
      <c r="D545" s="7"/>
      <c r="E545" s="34"/>
      <c r="F545" s="3"/>
      <c r="G545" s="3"/>
      <c r="H545" s="3"/>
      <c r="I545" s="3"/>
      <c r="J545" s="5"/>
    </row>
    <row r="546" spans="2:10" x14ac:dyDescent="0.25">
      <c r="B546" s="6">
        <v>44166</v>
      </c>
      <c r="C546" s="7" t="s">
        <v>349</v>
      </c>
      <c r="D546" s="7" t="s">
        <v>350</v>
      </c>
      <c r="E546" s="7" t="s">
        <v>351</v>
      </c>
      <c r="F546" s="9">
        <v>352024.68</v>
      </c>
      <c r="G546" s="20">
        <v>0</v>
      </c>
      <c r="H546" s="9">
        <v>352024.68</v>
      </c>
      <c r="I546" s="47"/>
      <c r="J546" s="5" t="s">
        <v>19</v>
      </c>
    </row>
    <row r="547" spans="2:10" x14ac:dyDescent="0.25">
      <c r="B547" s="6">
        <v>44957</v>
      </c>
      <c r="C547" s="7" t="s">
        <v>493</v>
      </c>
      <c r="D547" s="7" t="s">
        <v>350</v>
      </c>
      <c r="E547" s="7" t="s">
        <v>578</v>
      </c>
      <c r="F547" s="9">
        <v>539314.28</v>
      </c>
      <c r="G547" s="9">
        <v>539314.28</v>
      </c>
      <c r="H547" s="9">
        <v>0</v>
      </c>
      <c r="I547" s="15">
        <v>45002</v>
      </c>
      <c r="J547" s="5" t="s">
        <v>23</v>
      </c>
    </row>
    <row r="548" spans="2:10" x14ac:dyDescent="0.25">
      <c r="B548" s="58"/>
      <c r="C548" s="4" t="s">
        <v>13</v>
      </c>
      <c r="D548" s="7"/>
      <c r="E548" s="7"/>
      <c r="F548" s="22">
        <f>SUM(F546:F547)</f>
        <v>891338.96</v>
      </c>
      <c r="G548" s="18">
        <v>539314.28</v>
      </c>
      <c r="H548" s="24">
        <f>SUM(H546:H547)</f>
        <v>352024.68</v>
      </c>
      <c r="I548" s="22"/>
      <c r="J548" s="3"/>
    </row>
    <row r="549" spans="2:10" ht="25.5" x14ac:dyDescent="0.25">
      <c r="B549" s="58"/>
      <c r="C549" s="4" t="s">
        <v>494</v>
      </c>
      <c r="D549" s="7"/>
      <c r="E549" s="7"/>
      <c r="F549" s="22"/>
      <c r="G549" s="22"/>
      <c r="H549" s="24"/>
      <c r="I549" s="22"/>
      <c r="J549" s="3"/>
    </row>
    <row r="550" spans="2:10" x14ac:dyDescent="0.25">
      <c r="B550" s="5" t="s">
        <v>10</v>
      </c>
      <c r="C550" s="4" t="s">
        <v>12</v>
      </c>
      <c r="D550" s="7"/>
      <c r="E550" s="7"/>
      <c r="F550" s="22"/>
      <c r="G550" s="22"/>
      <c r="H550" s="24"/>
      <c r="I550" s="22"/>
      <c r="J550" s="5"/>
    </row>
    <row r="551" spans="2:10" x14ac:dyDescent="0.25">
      <c r="B551" s="6">
        <v>44914</v>
      </c>
      <c r="C551" s="7" t="s">
        <v>495</v>
      </c>
      <c r="D551" s="7" t="s">
        <v>496</v>
      </c>
      <c r="E551" s="7" t="s">
        <v>150</v>
      </c>
      <c r="F551" s="23">
        <v>418900</v>
      </c>
      <c r="G551" s="23">
        <v>418900</v>
      </c>
      <c r="H551" s="23">
        <v>0</v>
      </c>
      <c r="I551" s="15">
        <v>44993</v>
      </c>
      <c r="J551" s="5" t="s">
        <v>23</v>
      </c>
    </row>
    <row r="552" spans="2:10" x14ac:dyDescent="0.25">
      <c r="B552" s="58"/>
      <c r="C552" s="4" t="s">
        <v>13</v>
      </c>
      <c r="D552" s="34"/>
      <c r="E552" s="7"/>
      <c r="F552" s="22">
        <v>418900</v>
      </c>
      <c r="G552" s="22">
        <v>418900</v>
      </c>
      <c r="H552" s="22">
        <v>0</v>
      </c>
      <c r="I552" s="22"/>
      <c r="J552" s="3"/>
    </row>
    <row r="553" spans="2:10" ht="25.5" x14ac:dyDescent="0.25">
      <c r="B553" s="58"/>
      <c r="C553" s="4" t="s">
        <v>451</v>
      </c>
      <c r="D553" s="7"/>
      <c r="E553" s="34"/>
      <c r="F553" s="71"/>
      <c r="G553" s="72"/>
      <c r="H553" s="71"/>
      <c r="I553" s="72"/>
      <c r="J553" s="3"/>
    </row>
    <row r="554" spans="2:10" x14ac:dyDescent="0.25">
      <c r="B554" s="5" t="s">
        <v>10</v>
      </c>
      <c r="C554" s="4" t="s">
        <v>12</v>
      </c>
      <c r="D554" s="34"/>
      <c r="E554" s="34"/>
      <c r="F554" s="71"/>
      <c r="G554" s="72"/>
      <c r="H554" s="71"/>
      <c r="I554" s="72"/>
      <c r="J554" s="5"/>
    </row>
    <row r="555" spans="2:10" x14ac:dyDescent="0.25">
      <c r="B555" s="6">
        <v>44194</v>
      </c>
      <c r="C555" s="7" t="s">
        <v>352</v>
      </c>
      <c r="D555" s="7" t="s">
        <v>353</v>
      </c>
      <c r="E555" s="7" t="s">
        <v>354</v>
      </c>
      <c r="F555" s="20">
        <v>248634.85</v>
      </c>
      <c r="G555" s="73">
        <v>0</v>
      </c>
      <c r="H555" s="9">
        <v>248634.85</v>
      </c>
      <c r="I555" s="47"/>
      <c r="J555" s="5" t="s">
        <v>19</v>
      </c>
    </row>
    <row r="556" spans="2:10" x14ac:dyDescent="0.25">
      <c r="B556" s="39"/>
      <c r="C556" s="4" t="s">
        <v>13</v>
      </c>
      <c r="D556" s="34"/>
      <c r="E556" s="34"/>
      <c r="F556" s="24">
        <v>248634.85</v>
      </c>
      <c r="G556" s="74">
        <f t="shared" ref="G556" si="29">SUM(G555:G555)</f>
        <v>0</v>
      </c>
      <c r="H556" s="18">
        <v>248634.85</v>
      </c>
      <c r="I556" s="74"/>
      <c r="J556" s="3"/>
    </row>
    <row r="557" spans="2:10" ht="25.5" x14ac:dyDescent="0.25">
      <c r="B557" s="58"/>
      <c r="C557" s="4" t="s">
        <v>452</v>
      </c>
      <c r="D557" s="7"/>
      <c r="E557" s="34"/>
      <c r="F557" s="74"/>
      <c r="G557" s="74"/>
      <c r="H557" s="74"/>
      <c r="I557" s="74"/>
      <c r="J557" s="3"/>
    </row>
    <row r="558" spans="2:10" x14ac:dyDescent="0.25">
      <c r="B558" s="5" t="s">
        <v>10</v>
      </c>
      <c r="C558" s="4" t="s">
        <v>12</v>
      </c>
      <c r="D558" s="34"/>
      <c r="E558" s="34"/>
      <c r="F558" s="74"/>
      <c r="G558" s="74"/>
      <c r="H558" s="74"/>
      <c r="I558" s="74"/>
      <c r="J558" s="5"/>
    </row>
    <row r="559" spans="2:10" x14ac:dyDescent="0.25">
      <c r="B559" s="39">
        <v>44152</v>
      </c>
      <c r="C559" s="17" t="s">
        <v>355</v>
      </c>
      <c r="D559" s="7" t="s">
        <v>356</v>
      </c>
      <c r="E559" s="7" t="s">
        <v>217</v>
      </c>
      <c r="F559" s="9">
        <v>1261390.3600000001</v>
      </c>
      <c r="G559" s="48">
        <v>0</v>
      </c>
      <c r="H559" s="9">
        <v>1261390.3600000001</v>
      </c>
      <c r="I559" s="48"/>
      <c r="J559" s="5" t="s">
        <v>19</v>
      </c>
    </row>
    <row r="560" spans="2:10" x14ac:dyDescent="0.25">
      <c r="B560" s="39"/>
      <c r="C560" s="4" t="s">
        <v>13</v>
      </c>
      <c r="D560" s="34"/>
      <c r="E560" s="34"/>
      <c r="F560" s="49">
        <f>SUM(F559)</f>
        <v>1261390.3600000001</v>
      </c>
      <c r="G560" s="49">
        <f t="shared" ref="G560" si="30">SUM(G559)</f>
        <v>0</v>
      </c>
      <c r="H560" s="49">
        <f>SUM(H559)</f>
        <v>1261390.3600000001</v>
      </c>
      <c r="I560" s="49"/>
      <c r="J560" s="3"/>
    </row>
    <row r="561" spans="2:10" ht="25.5" x14ac:dyDescent="0.25">
      <c r="B561" s="39"/>
      <c r="C561" s="4" t="s">
        <v>357</v>
      </c>
      <c r="D561" s="34"/>
      <c r="E561" s="34"/>
      <c r="F561" s="3"/>
      <c r="G561" s="3"/>
      <c r="H561" s="3"/>
      <c r="I561" s="3"/>
      <c r="J561" s="3"/>
    </row>
    <row r="562" spans="2:10" x14ac:dyDescent="0.25">
      <c r="B562" s="5" t="s">
        <v>10</v>
      </c>
      <c r="C562" s="4" t="s">
        <v>12</v>
      </c>
      <c r="D562" s="34"/>
      <c r="E562" s="34"/>
      <c r="F562" s="3"/>
      <c r="G562" s="3"/>
      <c r="H562" s="3"/>
      <c r="I562" s="3"/>
      <c r="J562" s="3"/>
    </row>
    <row r="563" spans="2:10" x14ac:dyDescent="0.25">
      <c r="B563" s="39">
        <v>42948</v>
      </c>
      <c r="C563" s="17" t="s">
        <v>358</v>
      </c>
      <c r="D563" s="34" t="s">
        <v>359</v>
      </c>
      <c r="E563" s="34" t="s">
        <v>360</v>
      </c>
      <c r="F563" s="48">
        <v>11178.95</v>
      </c>
      <c r="G563" s="48">
        <v>0</v>
      </c>
      <c r="H563" s="48">
        <v>11178.95</v>
      </c>
      <c r="I563" s="49"/>
      <c r="J563" s="5" t="s">
        <v>19</v>
      </c>
    </row>
    <row r="564" spans="2:10" x14ac:dyDescent="0.25">
      <c r="B564" s="39"/>
      <c r="C564" s="4" t="s">
        <v>13</v>
      </c>
      <c r="D564" s="34"/>
      <c r="E564" s="34"/>
      <c r="F564" s="49">
        <v>11178.95</v>
      </c>
      <c r="G564" s="49">
        <v>0</v>
      </c>
      <c r="H564" s="49">
        <v>11178.95</v>
      </c>
      <c r="I564" s="48"/>
      <c r="J564" s="3"/>
    </row>
    <row r="565" spans="2:10" x14ac:dyDescent="0.25">
      <c r="B565" s="58"/>
      <c r="C565" s="4" t="s">
        <v>453</v>
      </c>
      <c r="D565" s="7"/>
      <c r="E565" s="34"/>
      <c r="F565" s="49"/>
      <c r="G565" s="49"/>
      <c r="H565" s="49"/>
      <c r="I565" s="49"/>
      <c r="J565" s="3"/>
    </row>
    <row r="566" spans="2:10" x14ac:dyDescent="0.25">
      <c r="B566" s="5" t="s">
        <v>10</v>
      </c>
      <c r="C566" s="5"/>
      <c r="D566" s="7"/>
      <c r="E566" s="34"/>
      <c r="F566" s="74"/>
      <c r="G566" s="74"/>
      <c r="H566" s="74"/>
      <c r="I566" s="74"/>
      <c r="J566" s="3"/>
    </row>
    <row r="567" spans="2:10" x14ac:dyDescent="0.25">
      <c r="B567" s="6">
        <v>42887</v>
      </c>
      <c r="C567" s="7" t="s">
        <v>361</v>
      </c>
      <c r="D567" s="7" t="s">
        <v>362</v>
      </c>
      <c r="E567" s="7" t="s">
        <v>363</v>
      </c>
      <c r="F567" s="9">
        <v>543779.4</v>
      </c>
      <c r="G567" s="48">
        <v>0</v>
      </c>
      <c r="H567" s="9">
        <v>543779.4</v>
      </c>
      <c r="I567" s="74"/>
      <c r="J567" s="5" t="s">
        <v>19</v>
      </c>
    </row>
    <row r="568" spans="2:10" x14ac:dyDescent="0.25">
      <c r="B568" s="6">
        <v>42923</v>
      </c>
      <c r="C568" s="7" t="s">
        <v>364</v>
      </c>
      <c r="D568" s="7" t="s">
        <v>362</v>
      </c>
      <c r="E568" s="7" t="s">
        <v>365</v>
      </c>
      <c r="F568" s="9">
        <v>123857</v>
      </c>
      <c r="G568" s="48">
        <v>0</v>
      </c>
      <c r="H568" s="9">
        <v>123857</v>
      </c>
      <c r="I568" s="48"/>
      <c r="J568" s="5" t="s">
        <v>19</v>
      </c>
    </row>
    <row r="569" spans="2:10" x14ac:dyDescent="0.25">
      <c r="B569" s="39"/>
      <c r="C569" s="4" t="s">
        <v>13</v>
      </c>
      <c r="D569" s="34"/>
      <c r="E569" s="34"/>
      <c r="F569" s="49">
        <f>SUM(F567:F568)</f>
        <v>667636.4</v>
      </c>
      <c r="G569" s="49">
        <f>SUM(G567)</f>
        <v>0</v>
      </c>
      <c r="H569" s="49">
        <f>SUM(H567:H568)</f>
        <v>667636.4</v>
      </c>
      <c r="I569" s="48"/>
      <c r="J569" s="3"/>
    </row>
    <row r="570" spans="2:10" x14ac:dyDescent="0.25">
      <c r="B570" s="39"/>
      <c r="C570" s="4"/>
      <c r="D570" s="3"/>
      <c r="E570" s="34"/>
      <c r="F570" s="49"/>
      <c r="G570" s="49"/>
      <c r="H570" s="49"/>
      <c r="I570" s="49"/>
      <c r="J570" s="3"/>
    </row>
    <row r="571" spans="2:10" x14ac:dyDescent="0.25">
      <c r="B571" s="39"/>
      <c r="C571" s="4"/>
      <c r="D571" s="3"/>
      <c r="E571" s="34"/>
      <c r="F571" s="75"/>
      <c r="G571" s="49"/>
      <c r="H571" s="49"/>
      <c r="I571" s="49"/>
      <c r="J571" s="3"/>
    </row>
    <row r="572" spans="2:10" x14ac:dyDescent="0.25">
      <c r="B572" s="3"/>
      <c r="C572" s="4" t="s">
        <v>366</v>
      </c>
      <c r="D572" s="3"/>
      <c r="E572" s="3"/>
      <c r="F572" s="38">
        <f>+F16+F20+F24+F28+F39+F43+F53+F58+F62+F66+F71+F89+F93+F98+F112+F117+F121+F128+F133+F138+F144+F148+F155+F163+F182+F188+F192+F204+F209+F216+F222+F229+F236+F243+F249+F253+F258+F262+F269+F275+F279+F289+F309+F313+F317+F321+F325+F329+F333+F339+F343+F348+F352+F356+F362+F366+F370+F375+F379+F383+F388+F392+F402+F406+F412+F417+F421+F426+F430+F438+F442+F448+F452+F456+F461+F466+F471+F480+F494+F499+F510+F514+F518+F526+F531+F539+F543+F548+F552+F556+F560+F564+F569</f>
        <v>265617627.52000004</v>
      </c>
      <c r="G572" s="38">
        <f>+G20+G24+G28+G43+G62+G93+G117+G121+G133+G138+G148+G155+G163+G182+G209+G222+G229+G253+G262+G309+G313+G317+G329+G339+G343+G352+G370+G375+G388+G417+G426+G438+G471+G531+G548+G552</f>
        <v>133144391.27999999</v>
      </c>
      <c r="H572" s="38">
        <f>+H16+H39+H53+H58+H66+H71+H89+H98+H112+H117+H128+H133+H138+H144+H182+H188+H192+H204+H209+H216+H222+H229+H236+H243+H249+H258+H269+H275+H279+H289+H321+H325+H333+H348+H356+H362+H366+H379+H383+H392+H402+H406+H412+H417+H421+H430+H438+H442+H448+H452+H456+H461+H466+H471+H480+H494+H499+H506+H510+H514+H518+H526+H539+H543+H548+H556+H560+H564+H569</f>
        <v>132508178.54999998</v>
      </c>
      <c r="I572" s="3"/>
      <c r="J572" s="3"/>
    </row>
    <row r="576" spans="2:10" ht="18" customHeight="1" x14ac:dyDescent="0.25">
      <c r="B576" s="76"/>
      <c r="C576" s="76"/>
      <c r="D576" s="76"/>
    </row>
    <row r="577" spans="2:4" ht="18" customHeight="1" x14ac:dyDescent="0.25">
      <c r="B577" s="77" t="s">
        <v>579</v>
      </c>
      <c r="C577" s="77"/>
      <c r="D577" s="77"/>
    </row>
    <row r="578" spans="2:4" ht="18" customHeight="1" x14ac:dyDescent="0.25">
      <c r="B578" s="76" t="s">
        <v>580</v>
      </c>
      <c r="C578" s="76"/>
      <c r="D578" s="76"/>
    </row>
  </sheetData>
  <mergeCells count="11">
    <mergeCell ref="H8:H10"/>
    <mergeCell ref="I8:I10"/>
    <mergeCell ref="J8:J10"/>
    <mergeCell ref="B2:J2"/>
    <mergeCell ref="B3:J3"/>
    <mergeCell ref="B8:B10"/>
    <mergeCell ref="C8:C10"/>
    <mergeCell ref="D8:D10"/>
    <mergeCell ref="E8:E10"/>
    <mergeCell ref="F8:F10"/>
    <mergeCell ref="G8:G10"/>
  </mergeCells>
  <phoneticPr fontId="4" type="noConversion"/>
  <pageMargins left="0.26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2023-04-19T15:04:07Z</cp:lastPrinted>
  <dcterms:created xsi:type="dcterms:W3CDTF">2023-01-04T14:11:28Z</dcterms:created>
  <dcterms:modified xsi:type="dcterms:W3CDTF">2025-03-26T15:07:32Z</dcterms:modified>
</cp:coreProperties>
</file>