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2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Hoja1!$A$1:$M$282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7" i="1" l="1"/>
  <c r="K248" i="1" s="1"/>
  <c r="J132" i="1"/>
  <c r="H67" i="1" l="1"/>
  <c r="K56" i="1"/>
  <c r="H56" i="1"/>
  <c r="K249" i="1"/>
  <c r="H249" i="1"/>
  <c r="H236" i="1"/>
  <c r="H216" i="1"/>
  <c r="J210" i="1"/>
  <c r="H210" i="1"/>
  <c r="H193" i="1"/>
  <c r="J187" i="1"/>
  <c r="H187" i="1"/>
  <c r="H176" i="1"/>
  <c r="H168" i="1"/>
  <c r="K144" i="1"/>
  <c r="H144" i="1"/>
  <c r="H132" i="1"/>
  <c r="K118" i="1"/>
  <c r="H118" i="1"/>
  <c r="J109" i="1"/>
  <c r="H109" i="1"/>
  <c r="J102" i="1"/>
  <c r="H102" i="1"/>
  <c r="J67" i="1"/>
  <c r="J56" i="1"/>
  <c r="H35" i="1"/>
  <c r="K31" i="1"/>
  <c r="H27" i="1"/>
  <c r="J21" i="1"/>
  <c r="K21" i="1" s="1"/>
  <c r="J18" i="1"/>
  <c r="K17" i="1"/>
  <c r="K18" i="1" l="1"/>
</calcChain>
</file>

<file path=xl/sharedStrings.xml><?xml version="1.0" encoding="utf-8"?>
<sst xmlns="http://schemas.openxmlformats.org/spreadsheetml/2006/main" count="655" uniqueCount="256">
  <si>
    <t xml:space="preserve">                             </t>
  </si>
  <si>
    <t xml:space="preserve"> Estado de cuenta suplidores</t>
  </si>
  <si>
    <t>FECHA DE REGISTRO</t>
  </si>
  <si>
    <t>No. DE FACTURA O COMPROBANTE</t>
  </si>
  <si>
    <t>NOMBRE DEL ACREEDOR</t>
  </si>
  <si>
    <t>CONCEPTO</t>
  </si>
  <si>
    <t>CODIFICACION OBJETAL</t>
  </si>
  <si>
    <t>MONTO FACTURADO</t>
  </si>
  <si>
    <t>FECHA DE FACTURA</t>
  </si>
  <si>
    <t>MONTO PAGADO</t>
  </si>
  <si>
    <t>MONTO PENDIENTE</t>
  </si>
  <si>
    <t>FECHA FIN DE FACTURA</t>
  </si>
  <si>
    <t>ESTADO</t>
  </si>
  <si>
    <t xml:space="preserve">Cta Auxiliar 0601000601 ALONZO DE JESUS </t>
  </si>
  <si>
    <t>Fecha Cod</t>
  </si>
  <si>
    <t>Documento</t>
  </si>
  <si>
    <t>ALONZO DE JESUS</t>
  </si>
  <si>
    <t xml:space="preserve">ALQUILER DE EDIFICIOS </t>
  </si>
  <si>
    <t>SALDA</t>
  </si>
  <si>
    <t>Total Auxiliar</t>
  </si>
  <si>
    <t>Cta Auxiliar 0601000607  ACOSTA DU PROYECTOS, SRL</t>
  </si>
  <si>
    <t>B1500000011</t>
  </si>
  <si>
    <t>ACOSTA DU PROYECTOS,SRL</t>
  </si>
  <si>
    <t>MANTENIMIENTOS Y REP DE OBRAS</t>
  </si>
  <si>
    <t>Cta Auxiliar 0601000571 AYARILIS SANCHEZ DE MEJIA</t>
  </si>
  <si>
    <t>B1500000188</t>
  </si>
  <si>
    <t>AYARILLIS SANCHEZ DE MEJIA</t>
  </si>
  <si>
    <t>SERVICIOS JURIDICOS</t>
  </si>
  <si>
    <t>B1500000189</t>
  </si>
  <si>
    <t xml:space="preserve">Cta Auxiliar 0601000269 AQUILES B CALDERON </t>
  </si>
  <si>
    <t>B1500000097</t>
  </si>
  <si>
    <t>AQUILES B CALDERON</t>
  </si>
  <si>
    <t>OTROS SERVICIOS PROFESIONALES</t>
  </si>
  <si>
    <t>Cta Auxiliar 0601000308 COLEGIO MEDICO DOMINICANO</t>
  </si>
  <si>
    <t>COLEGIO MEDICO DOMINICANO</t>
  </si>
  <si>
    <t>SERVICIOS MEDICOS</t>
  </si>
  <si>
    <t>Cta Auxiliar 0601000329 COLUMBUS NETWORKS DOMINICANA</t>
  </si>
  <si>
    <t>COLUMBUS NETWORKS DOMINICANA</t>
  </si>
  <si>
    <t>SERVICIO DE INTERNET</t>
  </si>
  <si>
    <t>PENDIENTE</t>
  </si>
  <si>
    <t>Cta Auxiliar 0601000273 CRUZ ROJA DOM</t>
  </si>
  <si>
    <t>B1500001344</t>
  </si>
  <si>
    <t>CRUZ ROJA DOMINICANA</t>
  </si>
  <si>
    <t xml:space="preserve">SERVICIOS MEDICOS </t>
  </si>
  <si>
    <t>B1500001343</t>
  </si>
  <si>
    <t>Cta Auxiliar 0601000249 DKOLOR</t>
  </si>
  <si>
    <t>DKOLOR</t>
  </si>
  <si>
    <t>ESPECIES TIMBRADAS Y VALORADAS</t>
  </si>
  <si>
    <t>Cta Auxiliar 0601000314 DELTA COMERCIAL</t>
  </si>
  <si>
    <t>DELTA COMERCIAL</t>
  </si>
  <si>
    <t>REPARACION Y MANT DE EQUIPOS</t>
  </si>
  <si>
    <t>Cta Auxiliar 0601000373 DR. ISMAEL A. DE LA ROSA</t>
  </si>
  <si>
    <t>B1500000098</t>
  </si>
  <si>
    <t>DR. ISMAEL A. DE LA ROSA</t>
  </si>
  <si>
    <t>OTRO SERVICIOS TECNICOS</t>
  </si>
  <si>
    <t>B1500000100</t>
  </si>
  <si>
    <t>B1500000101</t>
  </si>
  <si>
    <t>B1500000102</t>
  </si>
  <si>
    <t>Cta Auxiliar 0601000371 DR. ROSARIO GOMEZ</t>
  </si>
  <si>
    <t>B1500000050</t>
  </si>
  <si>
    <t>DR. ROSARIO GOMEZ</t>
  </si>
  <si>
    <t>B1500000051</t>
  </si>
  <si>
    <t>B1500000052</t>
  </si>
  <si>
    <t>B1500000053</t>
  </si>
  <si>
    <t>Cta Auxiliar 0601000375 DR.RICARDO HERNANDEZ NUÑEZ</t>
  </si>
  <si>
    <t>B1500000277</t>
  </si>
  <si>
    <t>DR.RICARDO HERNANDEZ NUÑEZ</t>
  </si>
  <si>
    <t>B1500000274</t>
  </si>
  <si>
    <t>B1500000289</t>
  </si>
  <si>
    <t>B1500000288</t>
  </si>
  <si>
    <t>Cta Auxiliar 0601000372 DRA. ADELINA CASTILLO PORTORREAL</t>
  </si>
  <si>
    <t>B1500000059</t>
  </si>
  <si>
    <t>DRA. ADELINA CASTILLO PORTORREAL</t>
  </si>
  <si>
    <t>B1500000060</t>
  </si>
  <si>
    <t>B1500000061</t>
  </si>
  <si>
    <t>B1500000062</t>
  </si>
  <si>
    <t>Cta Auxiliar 0601000374 DRA. ESTER TURBI MELLA</t>
  </si>
  <si>
    <t>B1500000181</t>
  </si>
  <si>
    <t>DRA. ESTER TURBI MELLA</t>
  </si>
  <si>
    <t>B1500000177</t>
  </si>
  <si>
    <t>B1500000182</t>
  </si>
  <si>
    <t>B1500000183</t>
  </si>
  <si>
    <t>Cta Auxiliar 0601000581 DRA. MARIA GOMEZ PEÑA</t>
  </si>
  <si>
    <t>B1500000043</t>
  </si>
  <si>
    <t>DRA. MARIA GOMEZ PEÑA</t>
  </si>
  <si>
    <t>B1500000044</t>
  </si>
  <si>
    <t>B1500000045</t>
  </si>
  <si>
    <t>B1500000046</t>
  </si>
  <si>
    <t xml:space="preserve">Cta Auxiliar 0601000033 EDITORA HOY C. POR A. </t>
  </si>
  <si>
    <t>B1500004600</t>
  </si>
  <si>
    <t xml:space="preserve">EDITORA HOY C. POR A. </t>
  </si>
  <si>
    <t>PUBLICIDAD Y PROPAGANDA</t>
  </si>
  <si>
    <t>Cta Auxiliar 0601000155 EDITORA  EL CARIBE C. POR A.</t>
  </si>
  <si>
    <t>B1500003779</t>
  </si>
  <si>
    <t>EDITORA  EL CARIBE C. POR A.</t>
  </si>
  <si>
    <t>B1500003780</t>
  </si>
  <si>
    <t>Cta Auxiliar 0601000088 EDITORA EL NUEVO DIARIO</t>
  </si>
  <si>
    <t>B1500003797</t>
  </si>
  <si>
    <t>EDITORA EL NUEVO DIARIO</t>
  </si>
  <si>
    <t>LIBROS REVISTAS Y PERIODICOS</t>
  </si>
  <si>
    <t>Cta Auxiliar 0601000082 EDITORA LISTIN DIARIO</t>
  </si>
  <si>
    <t>B1500006199</t>
  </si>
  <si>
    <t>EDITORA LISTIN DIARIO</t>
  </si>
  <si>
    <t>Cta Auxiliar 06010000344 FLORISTERIA ZUNIFLOR,SRL</t>
  </si>
  <si>
    <t>FLORISTERIA ZUNIFLOR,SRL</t>
  </si>
  <si>
    <t>PRODUCTOS FORESTALES</t>
  </si>
  <si>
    <t>Cta Auxiliar 06010000599 INHABITANT GLOBAL ,SRL</t>
  </si>
  <si>
    <t>B1500000004</t>
  </si>
  <si>
    <t>INHABITANT GLOBAL ,SRL</t>
  </si>
  <si>
    <t>B1500000005</t>
  </si>
  <si>
    <t>B1500000006</t>
  </si>
  <si>
    <t>Cta Auxiliar 06010000526 INVERSIONES TARAMACA, S.A.</t>
  </si>
  <si>
    <t>INVERSIONES TARAMACA, S.A.</t>
  </si>
  <si>
    <t>ALIMENTOS Y BEBIDAS PARA PERSONAS</t>
  </si>
  <si>
    <t>Cta Auxiliar 0601000408 IDENTIFICACIONES JM,SRL</t>
  </si>
  <si>
    <t>B1500000506</t>
  </si>
  <si>
    <t>IDENTIFICACIONES JM,SRL</t>
  </si>
  <si>
    <t xml:space="preserve">MANT Y REPARACION </t>
  </si>
  <si>
    <t>B1500000514</t>
  </si>
  <si>
    <t>Cta Auxiliar 06010000554 HYLSA</t>
  </si>
  <si>
    <t>B1500003557</t>
  </si>
  <si>
    <t>HYLSA</t>
  </si>
  <si>
    <t>B1500003385</t>
  </si>
  <si>
    <t>B1500003475</t>
  </si>
  <si>
    <t>B1500003478</t>
  </si>
  <si>
    <t>B1500003479</t>
  </si>
  <si>
    <t>B1500003491</t>
  </si>
  <si>
    <t>B1500003492</t>
  </si>
  <si>
    <t>B1500003493</t>
  </si>
  <si>
    <t>B1500003497</t>
  </si>
  <si>
    <t>B1500003496</t>
  </si>
  <si>
    <t>B1500003627</t>
  </si>
  <si>
    <t xml:space="preserve">Cta Auxiliar 06010000342 JUNTA CENTRAL ELECTORAL </t>
  </si>
  <si>
    <t xml:space="preserve">JUNTA CENTRAL ELECTORAL                           </t>
  </si>
  <si>
    <t>OTROS SERVICISO PROFESIONALES</t>
  </si>
  <si>
    <t>Cta Auxiliar 0601000616  MARKET TV, SRL</t>
  </si>
  <si>
    <t xml:space="preserve">31/11/2021 </t>
  </si>
  <si>
    <t>B1500000162</t>
  </si>
  <si>
    <t>MARKET TV,SRL</t>
  </si>
  <si>
    <t>Cta Auxiliar 06010000550 MAROCTAC COMERCIAL SRL</t>
  </si>
  <si>
    <t>B1500000621</t>
  </si>
  <si>
    <t>MAROCTAC COMERCIAL SRL</t>
  </si>
  <si>
    <t xml:space="preserve">PRODUCTOS Y HERREMIENTAS </t>
  </si>
  <si>
    <t>Cta Auxiliar 06010000282 M&amp;N FIESTA Y DECORACIONES</t>
  </si>
  <si>
    <t>B1500000594</t>
  </si>
  <si>
    <t xml:space="preserve">M&amp;N FIESTA Y DECORACIONES </t>
  </si>
  <si>
    <t>EVENTOS GENERALES</t>
  </si>
  <si>
    <t>B1500000595</t>
  </si>
  <si>
    <t>B1500000597</t>
  </si>
  <si>
    <t>Cta Auxiliar 06010000410 MILENA TOURS</t>
  </si>
  <si>
    <t>B1500004182</t>
  </si>
  <si>
    <t>MILENA TOURS</t>
  </si>
  <si>
    <t>B1500004276</t>
  </si>
  <si>
    <t>Cta Auxiliar 06010000585 NELSON GUERRERO VALOY</t>
  </si>
  <si>
    <t>B1500000112</t>
  </si>
  <si>
    <t>NELSON GUERRERO VALOY</t>
  </si>
  <si>
    <t>B1500000116</t>
  </si>
  <si>
    <t>B1500000118</t>
  </si>
  <si>
    <t>Cta Auxiliar 06010000099 NUEVA EDITORA LA INFORMACION</t>
  </si>
  <si>
    <t>B1500001118</t>
  </si>
  <si>
    <t>NUEVA EDITORA LA INFORMACION</t>
  </si>
  <si>
    <t>PERIODICO</t>
  </si>
  <si>
    <t>Cta Auxiliar 0601000574 OBELCA SRL</t>
  </si>
  <si>
    <t>B1500000164</t>
  </si>
  <si>
    <t>OBELCA SRL</t>
  </si>
  <si>
    <t>PRODUCTOS Y UTILES DIVERSOS</t>
  </si>
  <si>
    <t xml:space="preserve">Cta Auxiliar 0601000352 OFFITEK,SRL </t>
  </si>
  <si>
    <t>B1500004021</t>
  </si>
  <si>
    <t>OFFITEK,SRL</t>
  </si>
  <si>
    <t xml:space="preserve">MATERIALES DE OFICINA </t>
  </si>
  <si>
    <t xml:space="preserve">Cta Auxiliar 0601000614 OCEAN BEEF EIRL </t>
  </si>
  <si>
    <t>B1500001185</t>
  </si>
  <si>
    <t xml:space="preserve">OCEAN BEEF EIRL </t>
  </si>
  <si>
    <t>B1500001199</t>
  </si>
  <si>
    <t>Cta Auxiliar 06010000379 OFICINA PRESIDENCIAL OPTIC</t>
  </si>
  <si>
    <t>OFICINA PRESIDENCIAL OPTIC</t>
  </si>
  <si>
    <t>Cta Auxiliar 06010000611 PG CONTRATISTA</t>
  </si>
  <si>
    <t>B1500000826</t>
  </si>
  <si>
    <t xml:space="preserve">PG CONTRATISTA </t>
  </si>
  <si>
    <t xml:space="preserve"> </t>
  </si>
  <si>
    <t>Cta Auxiliar 06010000602 PERSPECTIVA GRUPO CREATIVO</t>
  </si>
  <si>
    <t>PERSPECTIVA GRUPO CREATIVO</t>
  </si>
  <si>
    <t>PRODUCTOS Y UTILES VARIOS</t>
  </si>
  <si>
    <t xml:space="preserve"> Cta 0601000612 RABA CONSTRUCCIONES METALICAS,SRL</t>
  </si>
  <si>
    <t xml:space="preserve">RABA CONSTRUCCIONES </t>
  </si>
  <si>
    <t>Cta Auxiliar 06010000341 SANTO DOMINGO MOTORS</t>
  </si>
  <si>
    <t>SANTO DOMINGO MOTORS</t>
  </si>
  <si>
    <t>Cta Auxiliar 0601000201 SILVER TIGER BUSINESS</t>
  </si>
  <si>
    <t>B1500000069</t>
  </si>
  <si>
    <t>SILVER TIGER BUSINESS</t>
  </si>
  <si>
    <t>PRODUCTOS ELECTRICOS</t>
  </si>
  <si>
    <t xml:space="preserve"> Cta 0601000620 SIALAP SOLUCIONES SRL </t>
  </si>
  <si>
    <t>B1500000114</t>
  </si>
  <si>
    <t>SIALAP SOLUCIONES</t>
  </si>
  <si>
    <t>APARATOS DEPORTIVO</t>
  </si>
  <si>
    <t xml:space="preserve">Cta Auxiliar 0601000280 SUNIX PETROLEUM,SRL </t>
  </si>
  <si>
    <t>SUNIX PETROLEUM</t>
  </si>
  <si>
    <t>COMBUSTIBLE</t>
  </si>
  <si>
    <t>Cta Auxiliar 0601000625 TELERADIO AMERICA SA</t>
  </si>
  <si>
    <t>B1500000740</t>
  </si>
  <si>
    <t xml:space="preserve">TELERADIO AMERICA </t>
  </si>
  <si>
    <t xml:space="preserve">PUBLICIDADA Y PROPANGA </t>
  </si>
  <si>
    <t>B1500000742</t>
  </si>
  <si>
    <t>Cta Auxiliar 06010000179 TONER DEPOT INTERNATIONAL S,R,L,</t>
  </si>
  <si>
    <t>TONER DEPOT INTERNATIONAL S,R,L,</t>
  </si>
  <si>
    <t>TINTA EPSON</t>
  </si>
  <si>
    <t>Cta Auxiliar 06010000580 UNIDAD DE VIAJES DE LA PRESIDENCIA</t>
  </si>
  <si>
    <t>FACT.000032</t>
  </si>
  <si>
    <t>UNIDAD DE VIAJES DE LA PRESIDENCIA</t>
  </si>
  <si>
    <t>PASAJES Y SEG. DE VIAJES</t>
  </si>
  <si>
    <t>Cta Auxiliar 06010000565 WESTCASTLE CORPORATION</t>
  </si>
  <si>
    <t>B1500000086</t>
  </si>
  <si>
    <t>WESTCASTLE CORPORATION</t>
  </si>
  <si>
    <t xml:space="preserve">OTROS SERVICIOS TECNICO </t>
  </si>
  <si>
    <t xml:space="preserve">    Enc. Div. Contabilidad</t>
  </si>
  <si>
    <t>Correspondiente al Mes de abril 2022</t>
  </si>
  <si>
    <t>B150000013</t>
  </si>
  <si>
    <t>B1500003310</t>
  </si>
  <si>
    <t>B1500000198</t>
  </si>
  <si>
    <t>OFIC.1072</t>
  </si>
  <si>
    <t>OFIC.1064</t>
  </si>
  <si>
    <t>OFIC.1065</t>
  </si>
  <si>
    <t>OFIC.1066</t>
  </si>
  <si>
    <t>OFIC.1067</t>
  </si>
  <si>
    <t>OFIC.1068</t>
  </si>
  <si>
    <t>OFIC.1069</t>
  </si>
  <si>
    <t>OFIC.1070</t>
  </si>
  <si>
    <t>OFIC.1071</t>
  </si>
  <si>
    <t>B1500014337</t>
  </si>
  <si>
    <t>B1500014488</t>
  </si>
  <si>
    <t>B1500014483</t>
  </si>
  <si>
    <t>B1500014464</t>
  </si>
  <si>
    <t>B1500014451</t>
  </si>
  <si>
    <t>B1500014495</t>
  </si>
  <si>
    <t>B1500014415</t>
  </si>
  <si>
    <t>B1500014520</t>
  </si>
  <si>
    <t>B1500002112</t>
  </si>
  <si>
    <t>B1500002119</t>
  </si>
  <si>
    <t>B1500002122</t>
  </si>
  <si>
    <t>B1500013812</t>
  </si>
  <si>
    <t>B1500013815</t>
  </si>
  <si>
    <t>B1500013813</t>
  </si>
  <si>
    <t>B1500001057</t>
  </si>
  <si>
    <t>B1500001059</t>
  </si>
  <si>
    <t>B150001624</t>
  </si>
  <si>
    <t>B150001589</t>
  </si>
  <si>
    <t>B150001603</t>
  </si>
  <si>
    <t>B1500020080</t>
  </si>
  <si>
    <t>B1500020085</t>
  </si>
  <si>
    <t>B1500020552</t>
  </si>
  <si>
    <t>B1500020541</t>
  </si>
  <si>
    <t>B1500020540</t>
  </si>
  <si>
    <t>B1500000009</t>
  </si>
  <si>
    <t>B1500075989</t>
  </si>
  <si>
    <t>B1500076005</t>
  </si>
  <si>
    <t>B1500004852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</si>
</sst>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horizontal="right" vertical="center"/>
    </xf>
    <xf numFmtId="164" fontId="9" fillId="2" borderId="3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vertical="center"/>
    </xf>
    <xf numFmtId="164" fontId="9" fillId="2" borderId="5" xfId="0" applyNumberFormat="1" applyFont="1" applyFill="1" applyBorder="1" applyAlignment="1">
      <alignment horizontal="right" vertical="center"/>
    </xf>
    <xf numFmtId="164" fontId="9" fillId="2" borderId="7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vertical="center"/>
    </xf>
    <xf numFmtId="164" fontId="7" fillId="2" borderId="8" xfId="0" applyNumberFormat="1" applyFont="1" applyFill="1" applyBorder="1" applyAlignment="1">
      <alignment horizontal="right" vertical="center"/>
    </xf>
    <xf numFmtId="164" fontId="7" fillId="2" borderId="8" xfId="0" applyNumberFormat="1" applyFont="1" applyFill="1" applyBorder="1" applyAlignment="1">
      <alignment horizontal="center" vertical="center"/>
    </xf>
    <xf numFmtId="14" fontId="10" fillId="2" borderId="8" xfId="0" applyNumberFormat="1" applyFont="1" applyFill="1" applyBorder="1" applyAlignment="1">
      <alignment horizontal="center"/>
    </xf>
    <xf numFmtId="49" fontId="10" fillId="2" borderId="8" xfId="0" applyNumberFormat="1" applyFont="1" applyFill="1" applyBorder="1" applyAlignment="1">
      <alignment horizontal="center"/>
    </xf>
    <xf numFmtId="4" fontId="10" fillId="2" borderId="8" xfId="1" applyNumberFormat="1" applyFont="1" applyFill="1" applyBorder="1"/>
    <xf numFmtId="43" fontId="10" fillId="2" borderId="8" xfId="1" applyFont="1" applyFill="1" applyBorder="1" applyAlignment="1">
      <alignment horizontal="right" vertical="center"/>
    </xf>
    <xf numFmtId="2" fontId="7" fillId="2" borderId="8" xfId="0" applyNumberFormat="1" applyFont="1" applyFill="1" applyBorder="1" applyAlignment="1">
      <alignment horizontal="right" vertical="center"/>
    </xf>
    <xf numFmtId="49" fontId="10" fillId="2" borderId="8" xfId="0" applyNumberFormat="1" applyFont="1" applyFill="1" applyBorder="1"/>
    <xf numFmtId="4" fontId="7" fillId="2" borderId="8" xfId="1" applyNumberFormat="1" applyFont="1" applyFill="1" applyBorder="1"/>
    <xf numFmtId="43" fontId="7" fillId="2" borderId="8" xfId="1" applyFont="1" applyFill="1" applyBorder="1" applyAlignment="1">
      <alignment horizontal="right" vertical="center"/>
    </xf>
    <xf numFmtId="4" fontId="7" fillId="2" borderId="8" xfId="1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right" vertical="center"/>
    </xf>
    <xf numFmtId="4" fontId="10" fillId="2" borderId="0" xfId="0" applyNumberFormat="1" applyFont="1" applyFill="1" applyAlignment="1">
      <alignment vertical="center"/>
    </xf>
    <xf numFmtId="4" fontId="10" fillId="2" borderId="8" xfId="0" applyNumberFormat="1" applyFont="1" applyFill="1" applyBorder="1" applyAlignment="1">
      <alignment horizontal="right" vertical="center"/>
    </xf>
    <xf numFmtId="49" fontId="10" fillId="2" borderId="8" xfId="0" applyNumberFormat="1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/>
    </xf>
    <xf numFmtId="4" fontId="10" fillId="2" borderId="8" xfId="1" applyNumberFormat="1" applyFont="1" applyFill="1" applyBorder="1" applyAlignment="1"/>
    <xf numFmtId="4" fontId="7" fillId="2" borderId="8" xfId="1" applyNumberFormat="1" applyFont="1" applyFill="1" applyBorder="1" applyAlignment="1"/>
    <xf numFmtId="4" fontId="10" fillId="2" borderId="8" xfId="1" applyNumberFormat="1" applyFont="1" applyFill="1" applyBorder="1" applyAlignment="1">
      <alignment horizontal="right"/>
    </xf>
    <xf numFmtId="14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vertical="center"/>
    </xf>
    <xf numFmtId="0" fontId="7" fillId="2" borderId="8" xfId="0" applyFont="1" applyFill="1" applyBorder="1" applyAlignment="1">
      <alignment horizontal="center"/>
    </xf>
    <xf numFmtId="14" fontId="7" fillId="2" borderId="8" xfId="0" applyNumberFormat="1" applyFont="1" applyFill="1" applyBorder="1" applyAlignment="1">
      <alignment horizontal="center" vertical="center"/>
    </xf>
    <xf numFmtId="2" fontId="7" fillId="2" borderId="8" xfId="1" applyNumberFormat="1" applyFont="1" applyFill="1" applyBorder="1" applyAlignment="1">
      <alignment horizontal="right" vertical="center"/>
    </xf>
    <xf numFmtId="49" fontId="7" fillId="2" borderId="8" xfId="0" applyNumberFormat="1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 wrapText="1"/>
    </xf>
    <xf numFmtId="14" fontId="7" fillId="2" borderId="8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vertical="center" wrapText="1"/>
    </xf>
    <xf numFmtId="4" fontId="1" fillId="2" borderId="0" xfId="1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vertical="center" wrapText="1"/>
    </xf>
    <xf numFmtId="16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11" fillId="2" borderId="9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right"/>
    </xf>
    <xf numFmtId="2" fontId="10" fillId="2" borderId="8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7</xdr:row>
      <xdr:rowOff>95250</xdr:rowOff>
    </xdr:from>
    <xdr:to>
      <xdr:col>3</xdr:col>
      <xdr:colOff>1047750</xdr:colOff>
      <xdr:row>9</xdr:row>
      <xdr:rowOff>161924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C98636D-BC21-4FFF-B385-32E791DFD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514475"/>
          <a:ext cx="2676525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Y324"/>
  <sheetViews>
    <sheetView tabSelected="1" view="pageBreakPreview" zoomScale="70" zoomScaleNormal="70" zoomScaleSheetLayoutView="70" workbookViewId="0">
      <selection activeCell="D123" sqref="D123"/>
    </sheetView>
  </sheetViews>
  <sheetFormatPr baseColWidth="10" defaultColWidth="9.140625" defaultRowHeight="12.75" x14ac:dyDescent="0.25"/>
  <cols>
    <col min="1" max="1" width="7.28515625" style="1" customWidth="1"/>
    <col min="2" max="2" width="5" style="1" customWidth="1"/>
    <col min="3" max="3" width="23.85546875" style="2" customWidth="1"/>
    <col min="4" max="4" width="52.7109375" style="1" customWidth="1"/>
    <col min="5" max="5" width="52.85546875" style="4" bestFit="1" customWidth="1"/>
    <col min="6" max="6" width="52" style="4" customWidth="1"/>
    <col min="7" max="7" width="2.85546875" style="1" hidden="1" customWidth="1"/>
    <col min="8" max="8" width="33.7109375" style="6" customWidth="1"/>
    <col min="9" max="9" width="13.140625" style="7" hidden="1" customWidth="1"/>
    <col min="10" max="10" width="25" style="7" customWidth="1"/>
    <col min="11" max="11" width="24.42578125" style="7" bestFit="1" customWidth="1"/>
    <col min="12" max="12" width="39.140625" style="7" bestFit="1" customWidth="1"/>
    <col min="13" max="13" width="16" style="7" customWidth="1"/>
    <col min="14" max="14" width="24" style="1" bestFit="1" customWidth="1"/>
    <col min="15" max="15" width="23.28515625" style="1" bestFit="1" customWidth="1"/>
    <col min="16" max="256" width="9.140625" style="1"/>
    <col min="257" max="257" width="7.28515625" style="1" customWidth="1"/>
    <col min="258" max="258" width="5" style="1" customWidth="1"/>
    <col min="259" max="259" width="23.85546875" style="1" customWidth="1"/>
    <col min="260" max="260" width="52.7109375" style="1" customWidth="1"/>
    <col min="261" max="261" width="52.85546875" style="1" bestFit="1" customWidth="1"/>
    <col min="262" max="262" width="52" style="1" customWidth="1"/>
    <col min="263" max="263" width="0" style="1" hidden="1" customWidth="1"/>
    <col min="264" max="264" width="33.7109375" style="1" customWidth="1"/>
    <col min="265" max="265" width="0" style="1" hidden="1" customWidth="1"/>
    <col min="266" max="266" width="25" style="1" customWidth="1"/>
    <col min="267" max="267" width="24.42578125" style="1" bestFit="1" customWidth="1"/>
    <col min="268" max="268" width="39.140625" style="1" bestFit="1" customWidth="1"/>
    <col min="269" max="269" width="13.7109375" style="1" customWidth="1"/>
    <col min="270" max="270" width="24" style="1" bestFit="1" customWidth="1"/>
    <col min="271" max="271" width="23.28515625" style="1" bestFit="1" customWidth="1"/>
    <col min="272" max="512" width="9.140625" style="1"/>
    <col min="513" max="513" width="7.28515625" style="1" customWidth="1"/>
    <col min="514" max="514" width="5" style="1" customWidth="1"/>
    <col min="515" max="515" width="23.85546875" style="1" customWidth="1"/>
    <col min="516" max="516" width="52.7109375" style="1" customWidth="1"/>
    <col min="517" max="517" width="52.85546875" style="1" bestFit="1" customWidth="1"/>
    <col min="518" max="518" width="52" style="1" customWidth="1"/>
    <col min="519" max="519" width="0" style="1" hidden="1" customWidth="1"/>
    <col min="520" max="520" width="33.7109375" style="1" customWidth="1"/>
    <col min="521" max="521" width="0" style="1" hidden="1" customWidth="1"/>
    <col min="522" max="522" width="25" style="1" customWidth="1"/>
    <col min="523" max="523" width="24.42578125" style="1" bestFit="1" customWidth="1"/>
    <col min="524" max="524" width="39.140625" style="1" bestFit="1" customWidth="1"/>
    <col min="525" max="525" width="13.7109375" style="1" customWidth="1"/>
    <col min="526" max="526" width="24" style="1" bestFit="1" customWidth="1"/>
    <col min="527" max="527" width="23.28515625" style="1" bestFit="1" customWidth="1"/>
    <col min="528" max="768" width="9.140625" style="1"/>
    <col min="769" max="769" width="7.28515625" style="1" customWidth="1"/>
    <col min="770" max="770" width="5" style="1" customWidth="1"/>
    <col min="771" max="771" width="23.85546875" style="1" customWidth="1"/>
    <col min="772" max="772" width="52.7109375" style="1" customWidth="1"/>
    <col min="773" max="773" width="52.85546875" style="1" bestFit="1" customWidth="1"/>
    <col min="774" max="774" width="52" style="1" customWidth="1"/>
    <col min="775" max="775" width="0" style="1" hidden="1" customWidth="1"/>
    <col min="776" max="776" width="33.7109375" style="1" customWidth="1"/>
    <col min="777" max="777" width="0" style="1" hidden="1" customWidth="1"/>
    <col min="778" max="778" width="25" style="1" customWidth="1"/>
    <col min="779" max="779" width="24.42578125" style="1" bestFit="1" customWidth="1"/>
    <col min="780" max="780" width="39.140625" style="1" bestFit="1" customWidth="1"/>
    <col min="781" max="781" width="13.7109375" style="1" customWidth="1"/>
    <col min="782" max="782" width="24" style="1" bestFit="1" customWidth="1"/>
    <col min="783" max="783" width="23.28515625" style="1" bestFit="1" customWidth="1"/>
    <col min="784" max="1024" width="9.140625" style="1"/>
    <col min="1025" max="1025" width="7.28515625" style="1" customWidth="1"/>
    <col min="1026" max="1026" width="5" style="1" customWidth="1"/>
    <col min="1027" max="1027" width="23.85546875" style="1" customWidth="1"/>
    <col min="1028" max="1028" width="52.7109375" style="1" customWidth="1"/>
    <col min="1029" max="1029" width="52.85546875" style="1" bestFit="1" customWidth="1"/>
    <col min="1030" max="1030" width="52" style="1" customWidth="1"/>
    <col min="1031" max="1031" width="0" style="1" hidden="1" customWidth="1"/>
    <col min="1032" max="1032" width="33.7109375" style="1" customWidth="1"/>
    <col min="1033" max="1033" width="0" style="1" hidden="1" customWidth="1"/>
    <col min="1034" max="1034" width="25" style="1" customWidth="1"/>
    <col min="1035" max="1035" width="24.42578125" style="1" bestFit="1" customWidth="1"/>
    <col min="1036" max="1036" width="39.140625" style="1" bestFit="1" customWidth="1"/>
    <col min="1037" max="1037" width="13.7109375" style="1" customWidth="1"/>
    <col min="1038" max="1038" width="24" style="1" bestFit="1" customWidth="1"/>
    <col min="1039" max="1039" width="23.28515625" style="1" bestFit="1" customWidth="1"/>
    <col min="1040" max="1280" width="9.140625" style="1"/>
    <col min="1281" max="1281" width="7.28515625" style="1" customWidth="1"/>
    <col min="1282" max="1282" width="5" style="1" customWidth="1"/>
    <col min="1283" max="1283" width="23.85546875" style="1" customWidth="1"/>
    <col min="1284" max="1284" width="52.7109375" style="1" customWidth="1"/>
    <col min="1285" max="1285" width="52.85546875" style="1" bestFit="1" customWidth="1"/>
    <col min="1286" max="1286" width="52" style="1" customWidth="1"/>
    <col min="1287" max="1287" width="0" style="1" hidden="1" customWidth="1"/>
    <col min="1288" max="1288" width="33.7109375" style="1" customWidth="1"/>
    <col min="1289" max="1289" width="0" style="1" hidden="1" customWidth="1"/>
    <col min="1290" max="1290" width="25" style="1" customWidth="1"/>
    <col min="1291" max="1291" width="24.42578125" style="1" bestFit="1" customWidth="1"/>
    <col min="1292" max="1292" width="39.140625" style="1" bestFit="1" customWidth="1"/>
    <col min="1293" max="1293" width="13.7109375" style="1" customWidth="1"/>
    <col min="1294" max="1294" width="24" style="1" bestFit="1" customWidth="1"/>
    <col min="1295" max="1295" width="23.28515625" style="1" bestFit="1" customWidth="1"/>
    <col min="1296" max="1536" width="9.140625" style="1"/>
    <col min="1537" max="1537" width="7.28515625" style="1" customWidth="1"/>
    <col min="1538" max="1538" width="5" style="1" customWidth="1"/>
    <col min="1539" max="1539" width="23.85546875" style="1" customWidth="1"/>
    <col min="1540" max="1540" width="52.7109375" style="1" customWidth="1"/>
    <col min="1541" max="1541" width="52.85546875" style="1" bestFit="1" customWidth="1"/>
    <col min="1542" max="1542" width="52" style="1" customWidth="1"/>
    <col min="1543" max="1543" width="0" style="1" hidden="1" customWidth="1"/>
    <col min="1544" max="1544" width="33.7109375" style="1" customWidth="1"/>
    <col min="1545" max="1545" width="0" style="1" hidden="1" customWidth="1"/>
    <col min="1546" max="1546" width="25" style="1" customWidth="1"/>
    <col min="1547" max="1547" width="24.42578125" style="1" bestFit="1" customWidth="1"/>
    <col min="1548" max="1548" width="39.140625" style="1" bestFit="1" customWidth="1"/>
    <col min="1549" max="1549" width="13.7109375" style="1" customWidth="1"/>
    <col min="1550" max="1550" width="24" style="1" bestFit="1" customWidth="1"/>
    <col min="1551" max="1551" width="23.28515625" style="1" bestFit="1" customWidth="1"/>
    <col min="1552" max="1792" width="9.140625" style="1"/>
    <col min="1793" max="1793" width="7.28515625" style="1" customWidth="1"/>
    <col min="1794" max="1794" width="5" style="1" customWidth="1"/>
    <col min="1795" max="1795" width="23.85546875" style="1" customWidth="1"/>
    <col min="1796" max="1796" width="52.7109375" style="1" customWidth="1"/>
    <col min="1797" max="1797" width="52.85546875" style="1" bestFit="1" customWidth="1"/>
    <col min="1798" max="1798" width="52" style="1" customWidth="1"/>
    <col min="1799" max="1799" width="0" style="1" hidden="1" customWidth="1"/>
    <col min="1800" max="1800" width="33.7109375" style="1" customWidth="1"/>
    <col min="1801" max="1801" width="0" style="1" hidden="1" customWidth="1"/>
    <col min="1802" max="1802" width="25" style="1" customWidth="1"/>
    <col min="1803" max="1803" width="24.42578125" style="1" bestFit="1" customWidth="1"/>
    <col min="1804" max="1804" width="39.140625" style="1" bestFit="1" customWidth="1"/>
    <col min="1805" max="1805" width="13.7109375" style="1" customWidth="1"/>
    <col min="1806" max="1806" width="24" style="1" bestFit="1" customWidth="1"/>
    <col min="1807" max="1807" width="23.28515625" style="1" bestFit="1" customWidth="1"/>
    <col min="1808" max="2048" width="9.140625" style="1"/>
    <col min="2049" max="2049" width="7.28515625" style="1" customWidth="1"/>
    <col min="2050" max="2050" width="5" style="1" customWidth="1"/>
    <col min="2051" max="2051" width="23.85546875" style="1" customWidth="1"/>
    <col min="2052" max="2052" width="52.7109375" style="1" customWidth="1"/>
    <col min="2053" max="2053" width="52.85546875" style="1" bestFit="1" customWidth="1"/>
    <col min="2054" max="2054" width="52" style="1" customWidth="1"/>
    <col min="2055" max="2055" width="0" style="1" hidden="1" customWidth="1"/>
    <col min="2056" max="2056" width="33.7109375" style="1" customWidth="1"/>
    <col min="2057" max="2057" width="0" style="1" hidden="1" customWidth="1"/>
    <col min="2058" max="2058" width="25" style="1" customWidth="1"/>
    <col min="2059" max="2059" width="24.42578125" style="1" bestFit="1" customWidth="1"/>
    <col min="2060" max="2060" width="39.140625" style="1" bestFit="1" customWidth="1"/>
    <col min="2061" max="2061" width="13.7109375" style="1" customWidth="1"/>
    <col min="2062" max="2062" width="24" style="1" bestFit="1" customWidth="1"/>
    <col min="2063" max="2063" width="23.28515625" style="1" bestFit="1" customWidth="1"/>
    <col min="2064" max="2304" width="9.140625" style="1"/>
    <col min="2305" max="2305" width="7.28515625" style="1" customWidth="1"/>
    <col min="2306" max="2306" width="5" style="1" customWidth="1"/>
    <col min="2307" max="2307" width="23.85546875" style="1" customWidth="1"/>
    <col min="2308" max="2308" width="52.7109375" style="1" customWidth="1"/>
    <col min="2309" max="2309" width="52.85546875" style="1" bestFit="1" customWidth="1"/>
    <col min="2310" max="2310" width="52" style="1" customWidth="1"/>
    <col min="2311" max="2311" width="0" style="1" hidden="1" customWidth="1"/>
    <col min="2312" max="2312" width="33.7109375" style="1" customWidth="1"/>
    <col min="2313" max="2313" width="0" style="1" hidden="1" customWidth="1"/>
    <col min="2314" max="2314" width="25" style="1" customWidth="1"/>
    <col min="2315" max="2315" width="24.42578125" style="1" bestFit="1" customWidth="1"/>
    <col min="2316" max="2316" width="39.140625" style="1" bestFit="1" customWidth="1"/>
    <col min="2317" max="2317" width="13.7109375" style="1" customWidth="1"/>
    <col min="2318" max="2318" width="24" style="1" bestFit="1" customWidth="1"/>
    <col min="2319" max="2319" width="23.28515625" style="1" bestFit="1" customWidth="1"/>
    <col min="2320" max="2560" width="9.140625" style="1"/>
    <col min="2561" max="2561" width="7.28515625" style="1" customWidth="1"/>
    <col min="2562" max="2562" width="5" style="1" customWidth="1"/>
    <col min="2563" max="2563" width="23.85546875" style="1" customWidth="1"/>
    <col min="2564" max="2564" width="52.7109375" style="1" customWidth="1"/>
    <col min="2565" max="2565" width="52.85546875" style="1" bestFit="1" customWidth="1"/>
    <col min="2566" max="2566" width="52" style="1" customWidth="1"/>
    <col min="2567" max="2567" width="0" style="1" hidden="1" customWidth="1"/>
    <col min="2568" max="2568" width="33.7109375" style="1" customWidth="1"/>
    <col min="2569" max="2569" width="0" style="1" hidden="1" customWidth="1"/>
    <col min="2570" max="2570" width="25" style="1" customWidth="1"/>
    <col min="2571" max="2571" width="24.42578125" style="1" bestFit="1" customWidth="1"/>
    <col min="2572" max="2572" width="39.140625" style="1" bestFit="1" customWidth="1"/>
    <col min="2573" max="2573" width="13.7109375" style="1" customWidth="1"/>
    <col min="2574" max="2574" width="24" style="1" bestFit="1" customWidth="1"/>
    <col min="2575" max="2575" width="23.28515625" style="1" bestFit="1" customWidth="1"/>
    <col min="2576" max="2816" width="9.140625" style="1"/>
    <col min="2817" max="2817" width="7.28515625" style="1" customWidth="1"/>
    <col min="2818" max="2818" width="5" style="1" customWidth="1"/>
    <col min="2819" max="2819" width="23.85546875" style="1" customWidth="1"/>
    <col min="2820" max="2820" width="52.7109375" style="1" customWidth="1"/>
    <col min="2821" max="2821" width="52.85546875" style="1" bestFit="1" customWidth="1"/>
    <col min="2822" max="2822" width="52" style="1" customWidth="1"/>
    <col min="2823" max="2823" width="0" style="1" hidden="1" customWidth="1"/>
    <col min="2824" max="2824" width="33.7109375" style="1" customWidth="1"/>
    <col min="2825" max="2825" width="0" style="1" hidden="1" customWidth="1"/>
    <col min="2826" max="2826" width="25" style="1" customWidth="1"/>
    <col min="2827" max="2827" width="24.42578125" style="1" bestFit="1" customWidth="1"/>
    <col min="2828" max="2828" width="39.140625" style="1" bestFit="1" customWidth="1"/>
    <col min="2829" max="2829" width="13.7109375" style="1" customWidth="1"/>
    <col min="2830" max="2830" width="24" style="1" bestFit="1" customWidth="1"/>
    <col min="2831" max="2831" width="23.28515625" style="1" bestFit="1" customWidth="1"/>
    <col min="2832" max="3072" width="9.140625" style="1"/>
    <col min="3073" max="3073" width="7.28515625" style="1" customWidth="1"/>
    <col min="3074" max="3074" width="5" style="1" customWidth="1"/>
    <col min="3075" max="3075" width="23.85546875" style="1" customWidth="1"/>
    <col min="3076" max="3076" width="52.7109375" style="1" customWidth="1"/>
    <col min="3077" max="3077" width="52.85546875" style="1" bestFit="1" customWidth="1"/>
    <col min="3078" max="3078" width="52" style="1" customWidth="1"/>
    <col min="3079" max="3079" width="0" style="1" hidden="1" customWidth="1"/>
    <col min="3080" max="3080" width="33.7109375" style="1" customWidth="1"/>
    <col min="3081" max="3081" width="0" style="1" hidden="1" customWidth="1"/>
    <col min="3082" max="3082" width="25" style="1" customWidth="1"/>
    <col min="3083" max="3083" width="24.42578125" style="1" bestFit="1" customWidth="1"/>
    <col min="3084" max="3084" width="39.140625" style="1" bestFit="1" customWidth="1"/>
    <col min="3085" max="3085" width="13.7109375" style="1" customWidth="1"/>
    <col min="3086" max="3086" width="24" style="1" bestFit="1" customWidth="1"/>
    <col min="3087" max="3087" width="23.28515625" style="1" bestFit="1" customWidth="1"/>
    <col min="3088" max="3328" width="9.140625" style="1"/>
    <col min="3329" max="3329" width="7.28515625" style="1" customWidth="1"/>
    <col min="3330" max="3330" width="5" style="1" customWidth="1"/>
    <col min="3331" max="3331" width="23.85546875" style="1" customWidth="1"/>
    <col min="3332" max="3332" width="52.7109375" style="1" customWidth="1"/>
    <col min="3333" max="3333" width="52.85546875" style="1" bestFit="1" customWidth="1"/>
    <col min="3334" max="3334" width="52" style="1" customWidth="1"/>
    <col min="3335" max="3335" width="0" style="1" hidden="1" customWidth="1"/>
    <col min="3336" max="3336" width="33.7109375" style="1" customWidth="1"/>
    <col min="3337" max="3337" width="0" style="1" hidden="1" customWidth="1"/>
    <col min="3338" max="3338" width="25" style="1" customWidth="1"/>
    <col min="3339" max="3339" width="24.42578125" style="1" bestFit="1" customWidth="1"/>
    <col min="3340" max="3340" width="39.140625" style="1" bestFit="1" customWidth="1"/>
    <col min="3341" max="3341" width="13.7109375" style="1" customWidth="1"/>
    <col min="3342" max="3342" width="24" style="1" bestFit="1" customWidth="1"/>
    <col min="3343" max="3343" width="23.28515625" style="1" bestFit="1" customWidth="1"/>
    <col min="3344" max="3584" width="9.140625" style="1"/>
    <col min="3585" max="3585" width="7.28515625" style="1" customWidth="1"/>
    <col min="3586" max="3586" width="5" style="1" customWidth="1"/>
    <col min="3587" max="3587" width="23.85546875" style="1" customWidth="1"/>
    <col min="3588" max="3588" width="52.7109375" style="1" customWidth="1"/>
    <col min="3589" max="3589" width="52.85546875" style="1" bestFit="1" customWidth="1"/>
    <col min="3590" max="3590" width="52" style="1" customWidth="1"/>
    <col min="3591" max="3591" width="0" style="1" hidden="1" customWidth="1"/>
    <col min="3592" max="3592" width="33.7109375" style="1" customWidth="1"/>
    <col min="3593" max="3593" width="0" style="1" hidden="1" customWidth="1"/>
    <col min="3594" max="3594" width="25" style="1" customWidth="1"/>
    <col min="3595" max="3595" width="24.42578125" style="1" bestFit="1" customWidth="1"/>
    <col min="3596" max="3596" width="39.140625" style="1" bestFit="1" customWidth="1"/>
    <col min="3597" max="3597" width="13.7109375" style="1" customWidth="1"/>
    <col min="3598" max="3598" width="24" style="1" bestFit="1" customWidth="1"/>
    <col min="3599" max="3599" width="23.28515625" style="1" bestFit="1" customWidth="1"/>
    <col min="3600" max="3840" width="9.140625" style="1"/>
    <col min="3841" max="3841" width="7.28515625" style="1" customWidth="1"/>
    <col min="3842" max="3842" width="5" style="1" customWidth="1"/>
    <col min="3843" max="3843" width="23.85546875" style="1" customWidth="1"/>
    <col min="3844" max="3844" width="52.7109375" style="1" customWidth="1"/>
    <col min="3845" max="3845" width="52.85546875" style="1" bestFit="1" customWidth="1"/>
    <col min="3846" max="3846" width="52" style="1" customWidth="1"/>
    <col min="3847" max="3847" width="0" style="1" hidden="1" customWidth="1"/>
    <col min="3848" max="3848" width="33.7109375" style="1" customWidth="1"/>
    <col min="3849" max="3849" width="0" style="1" hidden="1" customWidth="1"/>
    <col min="3850" max="3850" width="25" style="1" customWidth="1"/>
    <col min="3851" max="3851" width="24.42578125" style="1" bestFit="1" customWidth="1"/>
    <col min="3852" max="3852" width="39.140625" style="1" bestFit="1" customWidth="1"/>
    <col min="3853" max="3853" width="13.7109375" style="1" customWidth="1"/>
    <col min="3854" max="3854" width="24" style="1" bestFit="1" customWidth="1"/>
    <col min="3855" max="3855" width="23.28515625" style="1" bestFit="1" customWidth="1"/>
    <col min="3856" max="4096" width="9.140625" style="1"/>
    <col min="4097" max="4097" width="7.28515625" style="1" customWidth="1"/>
    <col min="4098" max="4098" width="5" style="1" customWidth="1"/>
    <col min="4099" max="4099" width="23.85546875" style="1" customWidth="1"/>
    <col min="4100" max="4100" width="52.7109375" style="1" customWidth="1"/>
    <col min="4101" max="4101" width="52.85546875" style="1" bestFit="1" customWidth="1"/>
    <col min="4102" max="4102" width="52" style="1" customWidth="1"/>
    <col min="4103" max="4103" width="0" style="1" hidden="1" customWidth="1"/>
    <col min="4104" max="4104" width="33.7109375" style="1" customWidth="1"/>
    <col min="4105" max="4105" width="0" style="1" hidden="1" customWidth="1"/>
    <col min="4106" max="4106" width="25" style="1" customWidth="1"/>
    <col min="4107" max="4107" width="24.42578125" style="1" bestFit="1" customWidth="1"/>
    <col min="4108" max="4108" width="39.140625" style="1" bestFit="1" customWidth="1"/>
    <col min="4109" max="4109" width="13.7109375" style="1" customWidth="1"/>
    <col min="4110" max="4110" width="24" style="1" bestFit="1" customWidth="1"/>
    <col min="4111" max="4111" width="23.28515625" style="1" bestFit="1" customWidth="1"/>
    <col min="4112" max="4352" width="9.140625" style="1"/>
    <col min="4353" max="4353" width="7.28515625" style="1" customWidth="1"/>
    <col min="4354" max="4354" width="5" style="1" customWidth="1"/>
    <col min="4355" max="4355" width="23.85546875" style="1" customWidth="1"/>
    <col min="4356" max="4356" width="52.7109375" style="1" customWidth="1"/>
    <col min="4357" max="4357" width="52.85546875" style="1" bestFit="1" customWidth="1"/>
    <col min="4358" max="4358" width="52" style="1" customWidth="1"/>
    <col min="4359" max="4359" width="0" style="1" hidden="1" customWidth="1"/>
    <col min="4360" max="4360" width="33.7109375" style="1" customWidth="1"/>
    <col min="4361" max="4361" width="0" style="1" hidden="1" customWidth="1"/>
    <col min="4362" max="4362" width="25" style="1" customWidth="1"/>
    <col min="4363" max="4363" width="24.42578125" style="1" bestFit="1" customWidth="1"/>
    <col min="4364" max="4364" width="39.140625" style="1" bestFit="1" customWidth="1"/>
    <col min="4365" max="4365" width="13.7109375" style="1" customWidth="1"/>
    <col min="4366" max="4366" width="24" style="1" bestFit="1" customWidth="1"/>
    <col min="4367" max="4367" width="23.28515625" style="1" bestFit="1" customWidth="1"/>
    <col min="4368" max="4608" width="9.140625" style="1"/>
    <col min="4609" max="4609" width="7.28515625" style="1" customWidth="1"/>
    <col min="4610" max="4610" width="5" style="1" customWidth="1"/>
    <col min="4611" max="4611" width="23.85546875" style="1" customWidth="1"/>
    <col min="4612" max="4612" width="52.7109375" style="1" customWidth="1"/>
    <col min="4613" max="4613" width="52.85546875" style="1" bestFit="1" customWidth="1"/>
    <col min="4614" max="4614" width="52" style="1" customWidth="1"/>
    <col min="4615" max="4615" width="0" style="1" hidden="1" customWidth="1"/>
    <col min="4616" max="4616" width="33.7109375" style="1" customWidth="1"/>
    <col min="4617" max="4617" width="0" style="1" hidden="1" customWidth="1"/>
    <col min="4618" max="4618" width="25" style="1" customWidth="1"/>
    <col min="4619" max="4619" width="24.42578125" style="1" bestFit="1" customWidth="1"/>
    <col min="4620" max="4620" width="39.140625" style="1" bestFit="1" customWidth="1"/>
    <col min="4621" max="4621" width="13.7109375" style="1" customWidth="1"/>
    <col min="4622" max="4622" width="24" style="1" bestFit="1" customWidth="1"/>
    <col min="4623" max="4623" width="23.28515625" style="1" bestFit="1" customWidth="1"/>
    <col min="4624" max="4864" width="9.140625" style="1"/>
    <col min="4865" max="4865" width="7.28515625" style="1" customWidth="1"/>
    <col min="4866" max="4866" width="5" style="1" customWidth="1"/>
    <col min="4867" max="4867" width="23.85546875" style="1" customWidth="1"/>
    <col min="4868" max="4868" width="52.7109375" style="1" customWidth="1"/>
    <col min="4869" max="4869" width="52.85546875" style="1" bestFit="1" customWidth="1"/>
    <col min="4870" max="4870" width="52" style="1" customWidth="1"/>
    <col min="4871" max="4871" width="0" style="1" hidden="1" customWidth="1"/>
    <col min="4872" max="4872" width="33.7109375" style="1" customWidth="1"/>
    <col min="4873" max="4873" width="0" style="1" hidden="1" customWidth="1"/>
    <col min="4874" max="4874" width="25" style="1" customWidth="1"/>
    <col min="4875" max="4875" width="24.42578125" style="1" bestFit="1" customWidth="1"/>
    <col min="4876" max="4876" width="39.140625" style="1" bestFit="1" customWidth="1"/>
    <col min="4877" max="4877" width="13.7109375" style="1" customWidth="1"/>
    <col min="4878" max="4878" width="24" style="1" bestFit="1" customWidth="1"/>
    <col min="4879" max="4879" width="23.28515625" style="1" bestFit="1" customWidth="1"/>
    <col min="4880" max="5120" width="9.140625" style="1"/>
    <col min="5121" max="5121" width="7.28515625" style="1" customWidth="1"/>
    <col min="5122" max="5122" width="5" style="1" customWidth="1"/>
    <col min="5123" max="5123" width="23.85546875" style="1" customWidth="1"/>
    <col min="5124" max="5124" width="52.7109375" style="1" customWidth="1"/>
    <col min="5125" max="5125" width="52.85546875" style="1" bestFit="1" customWidth="1"/>
    <col min="5126" max="5126" width="52" style="1" customWidth="1"/>
    <col min="5127" max="5127" width="0" style="1" hidden="1" customWidth="1"/>
    <col min="5128" max="5128" width="33.7109375" style="1" customWidth="1"/>
    <col min="5129" max="5129" width="0" style="1" hidden="1" customWidth="1"/>
    <col min="5130" max="5130" width="25" style="1" customWidth="1"/>
    <col min="5131" max="5131" width="24.42578125" style="1" bestFit="1" customWidth="1"/>
    <col min="5132" max="5132" width="39.140625" style="1" bestFit="1" customWidth="1"/>
    <col min="5133" max="5133" width="13.7109375" style="1" customWidth="1"/>
    <col min="5134" max="5134" width="24" style="1" bestFit="1" customWidth="1"/>
    <col min="5135" max="5135" width="23.28515625" style="1" bestFit="1" customWidth="1"/>
    <col min="5136" max="5376" width="9.140625" style="1"/>
    <col min="5377" max="5377" width="7.28515625" style="1" customWidth="1"/>
    <col min="5378" max="5378" width="5" style="1" customWidth="1"/>
    <col min="5379" max="5379" width="23.85546875" style="1" customWidth="1"/>
    <col min="5380" max="5380" width="52.7109375" style="1" customWidth="1"/>
    <col min="5381" max="5381" width="52.85546875" style="1" bestFit="1" customWidth="1"/>
    <col min="5382" max="5382" width="52" style="1" customWidth="1"/>
    <col min="5383" max="5383" width="0" style="1" hidden="1" customWidth="1"/>
    <col min="5384" max="5384" width="33.7109375" style="1" customWidth="1"/>
    <col min="5385" max="5385" width="0" style="1" hidden="1" customWidth="1"/>
    <col min="5386" max="5386" width="25" style="1" customWidth="1"/>
    <col min="5387" max="5387" width="24.42578125" style="1" bestFit="1" customWidth="1"/>
    <col min="5388" max="5388" width="39.140625" style="1" bestFit="1" customWidth="1"/>
    <col min="5389" max="5389" width="13.7109375" style="1" customWidth="1"/>
    <col min="5390" max="5390" width="24" style="1" bestFit="1" customWidth="1"/>
    <col min="5391" max="5391" width="23.28515625" style="1" bestFit="1" customWidth="1"/>
    <col min="5392" max="5632" width="9.140625" style="1"/>
    <col min="5633" max="5633" width="7.28515625" style="1" customWidth="1"/>
    <col min="5634" max="5634" width="5" style="1" customWidth="1"/>
    <col min="5635" max="5635" width="23.85546875" style="1" customWidth="1"/>
    <col min="5636" max="5636" width="52.7109375" style="1" customWidth="1"/>
    <col min="5637" max="5637" width="52.85546875" style="1" bestFit="1" customWidth="1"/>
    <col min="5638" max="5638" width="52" style="1" customWidth="1"/>
    <col min="5639" max="5639" width="0" style="1" hidden="1" customWidth="1"/>
    <col min="5640" max="5640" width="33.7109375" style="1" customWidth="1"/>
    <col min="5641" max="5641" width="0" style="1" hidden="1" customWidth="1"/>
    <col min="5642" max="5642" width="25" style="1" customWidth="1"/>
    <col min="5643" max="5643" width="24.42578125" style="1" bestFit="1" customWidth="1"/>
    <col min="5644" max="5644" width="39.140625" style="1" bestFit="1" customWidth="1"/>
    <col min="5645" max="5645" width="13.7109375" style="1" customWidth="1"/>
    <col min="5646" max="5646" width="24" style="1" bestFit="1" customWidth="1"/>
    <col min="5647" max="5647" width="23.28515625" style="1" bestFit="1" customWidth="1"/>
    <col min="5648" max="5888" width="9.140625" style="1"/>
    <col min="5889" max="5889" width="7.28515625" style="1" customWidth="1"/>
    <col min="5890" max="5890" width="5" style="1" customWidth="1"/>
    <col min="5891" max="5891" width="23.85546875" style="1" customWidth="1"/>
    <col min="5892" max="5892" width="52.7109375" style="1" customWidth="1"/>
    <col min="5893" max="5893" width="52.85546875" style="1" bestFit="1" customWidth="1"/>
    <col min="5894" max="5894" width="52" style="1" customWidth="1"/>
    <col min="5895" max="5895" width="0" style="1" hidden="1" customWidth="1"/>
    <col min="5896" max="5896" width="33.7109375" style="1" customWidth="1"/>
    <col min="5897" max="5897" width="0" style="1" hidden="1" customWidth="1"/>
    <col min="5898" max="5898" width="25" style="1" customWidth="1"/>
    <col min="5899" max="5899" width="24.42578125" style="1" bestFit="1" customWidth="1"/>
    <col min="5900" max="5900" width="39.140625" style="1" bestFit="1" customWidth="1"/>
    <col min="5901" max="5901" width="13.7109375" style="1" customWidth="1"/>
    <col min="5902" max="5902" width="24" style="1" bestFit="1" customWidth="1"/>
    <col min="5903" max="5903" width="23.28515625" style="1" bestFit="1" customWidth="1"/>
    <col min="5904" max="6144" width="9.140625" style="1"/>
    <col min="6145" max="6145" width="7.28515625" style="1" customWidth="1"/>
    <col min="6146" max="6146" width="5" style="1" customWidth="1"/>
    <col min="6147" max="6147" width="23.85546875" style="1" customWidth="1"/>
    <col min="6148" max="6148" width="52.7109375" style="1" customWidth="1"/>
    <col min="6149" max="6149" width="52.85546875" style="1" bestFit="1" customWidth="1"/>
    <col min="6150" max="6150" width="52" style="1" customWidth="1"/>
    <col min="6151" max="6151" width="0" style="1" hidden="1" customWidth="1"/>
    <col min="6152" max="6152" width="33.7109375" style="1" customWidth="1"/>
    <col min="6153" max="6153" width="0" style="1" hidden="1" customWidth="1"/>
    <col min="6154" max="6154" width="25" style="1" customWidth="1"/>
    <col min="6155" max="6155" width="24.42578125" style="1" bestFit="1" customWidth="1"/>
    <col min="6156" max="6156" width="39.140625" style="1" bestFit="1" customWidth="1"/>
    <col min="6157" max="6157" width="13.7109375" style="1" customWidth="1"/>
    <col min="6158" max="6158" width="24" style="1" bestFit="1" customWidth="1"/>
    <col min="6159" max="6159" width="23.28515625" style="1" bestFit="1" customWidth="1"/>
    <col min="6160" max="6400" width="9.140625" style="1"/>
    <col min="6401" max="6401" width="7.28515625" style="1" customWidth="1"/>
    <col min="6402" max="6402" width="5" style="1" customWidth="1"/>
    <col min="6403" max="6403" width="23.85546875" style="1" customWidth="1"/>
    <col min="6404" max="6404" width="52.7109375" style="1" customWidth="1"/>
    <col min="6405" max="6405" width="52.85546875" style="1" bestFit="1" customWidth="1"/>
    <col min="6406" max="6406" width="52" style="1" customWidth="1"/>
    <col min="6407" max="6407" width="0" style="1" hidden="1" customWidth="1"/>
    <col min="6408" max="6408" width="33.7109375" style="1" customWidth="1"/>
    <col min="6409" max="6409" width="0" style="1" hidden="1" customWidth="1"/>
    <col min="6410" max="6410" width="25" style="1" customWidth="1"/>
    <col min="6411" max="6411" width="24.42578125" style="1" bestFit="1" customWidth="1"/>
    <col min="6412" max="6412" width="39.140625" style="1" bestFit="1" customWidth="1"/>
    <col min="6413" max="6413" width="13.7109375" style="1" customWidth="1"/>
    <col min="6414" max="6414" width="24" style="1" bestFit="1" customWidth="1"/>
    <col min="6415" max="6415" width="23.28515625" style="1" bestFit="1" customWidth="1"/>
    <col min="6416" max="6656" width="9.140625" style="1"/>
    <col min="6657" max="6657" width="7.28515625" style="1" customWidth="1"/>
    <col min="6658" max="6658" width="5" style="1" customWidth="1"/>
    <col min="6659" max="6659" width="23.85546875" style="1" customWidth="1"/>
    <col min="6660" max="6660" width="52.7109375" style="1" customWidth="1"/>
    <col min="6661" max="6661" width="52.85546875" style="1" bestFit="1" customWidth="1"/>
    <col min="6662" max="6662" width="52" style="1" customWidth="1"/>
    <col min="6663" max="6663" width="0" style="1" hidden="1" customWidth="1"/>
    <col min="6664" max="6664" width="33.7109375" style="1" customWidth="1"/>
    <col min="6665" max="6665" width="0" style="1" hidden="1" customWidth="1"/>
    <col min="6666" max="6666" width="25" style="1" customWidth="1"/>
    <col min="6667" max="6667" width="24.42578125" style="1" bestFit="1" customWidth="1"/>
    <col min="6668" max="6668" width="39.140625" style="1" bestFit="1" customWidth="1"/>
    <col min="6669" max="6669" width="13.7109375" style="1" customWidth="1"/>
    <col min="6670" max="6670" width="24" style="1" bestFit="1" customWidth="1"/>
    <col min="6671" max="6671" width="23.28515625" style="1" bestFit="1" customWidth="1"/>
    <col min="6672" max="6912" width="9.140625" style="1"/>
    <col min="6913" max="6913" width="7.28515625" style="1" customWidth="1"/>
    <col min="6914" max="6914" width="5" style="1" customWidth="1"/>
    <col min="6915" max="6915" width="23.85546875" style="1" customWidth="1"/>
    <col min="6916" max="6916" width="52.7109375" style="1" customWidth="1"/>
    <col min="6917" max="6917" width="52.85546875" style="1" bestFit="1" customWidth="1"/>
    <col min="6918" max="6918" width="52" style="1" customWidth="1"/>
    <col min="6919" max="6919" width="0" style="1" hidden="1" customWidth="1"/>
    <col min="6920" max="6920" width="33.7109375" style="1" customWidth="1"/>
    <col min="6921" max="6921" width="0" style="1" hidden="1" customWidth="1"/>
    <col min="6922" max="6922" width="25" style="1" customWidth="1"/>
    <col min="6923" max="6923" width="24.42578125" style="1" bestFit="1" customWidth="1"/>
    <col min="6924" max="6924" width="39.140625" style="1" bestFit="1" customWidth="1"/>
    <col min="6925" max="6925" width="13.7109375" style="1" customWidth="1"/>
    <col min="6926" max="6926" width="24" style="1" bestFit="1" customWidth="1"/>
    <col min="6927" max="6927" width="23.28515625" style="1" bestFit="1" customWidth="1"/>
    <col min="6928" max="7168" width="9.140625" style="1"/>
    <col min="7169" max="7169" width="7.28515625" style="1" customWidth="1"/>
    <col min="7170" max="7170" width="5" style="1" customWidth="1"/>
    <col min="7171" max="7171" width="23.85546875" style="1" customWidth="1"/>
    <col min="7172" max="7172" width="52.7109375" style="1" customWidth="1"/>
    <col min="7173" max="7173" width="52.85546875" style="1" bestFit="1" customWidth="1"/>
    <col min="7174" max="7174" width="52" style="1" customWidth="1"/>
    <col min="7175" max="7175" width="0" style="1" hidden="1" customWidth="1"/>
    <col min="7176" max="7176" width="33.7109375" style="1" customWidth="1"/>
    <col min="7177" max="7177" width="0" style="1" hidden="1" customWidth="1"/>
    <col min="7178" max="7178" width="25" style="1" customWidth="1"/>
    <col min="7179" max="7179" width="24.42578125" style="1" bestFit="1" customWidth="1"/>
    <col min="7180" max="7180" width="39.140625" style="1" bestFit="1" customWidth="1"/>
    <col min="7181" max="7181" width="13.7109375" style="1" customWidth="1"/>
    <col min="7182" max="7182" width="24" style="1" bestFit="1" customWidth="1"/>
    <col min="7183" max="7183" width="23.28515625" style="1" bestFit="1" customWidth="1"/>
    <col min="7184" max="7424" width="9.140625" style="1"/>
    <col min="7425" max="7425" width="7.28515625" style="1" customWidth="1"/>
    <col min="7426" max="7426" width="5" style="1" customWidth="1"/>
    <col min="7427" max="7427" width="23.85546875" style="1" customWidth="1"/>
    <col min="7428" max="7428" width="52.7109375" style="1" customWidth="1"/>
    <col min="7429" max="7429" width="52.85546875" style="1" bestFit="1" customWidth="1"/>
    <col min="7430" max="7430" width="52" style="1" customWidth="1"/>
    <col min="7431" max="7431" width="0" style="1" hidden="1" customWidth="1"/>
    <col min="7432" max="7432" width="33.7109375" style="1" customWidth="1"/>
    <col min="7433" max="7433" width="0" style="1" hidden="1" customWidth="1"/>
    <col min="7434" max="7434" width="25" style="1" customWidth="1"/>
    <col min="7435" max="7435" width="24.42578125" style="1" bestFit="1" customWidth="1"/>
    <col min="7436" max="7436" width="39.140625" style="1" bestFit="1" customWidth="1"/>
    <col min="7437" max="7437" width="13.7109375" style="1" customWidth="1"/>
    <col min="7438" max="7438" width="24" style="1" bestFit="1" customWidth="1"/>
    <col min="7439" max="7439" width="23.28515625" style="1" bestFit="1" customWidth="1"/>
    <col min="7440" max="7680" width="9.140625" style="1"/>
    <col min="7681" max="7681" width="7.28515625" style="1" customWidth="1"/>
    <col min="7682" max="7682" width="5" style="1" customWidth="1"/>
    <col min="7683" max="7683" width="23.85546875" style="1" customWidth="1"/>
    <col min="7684" max="7684" width="52.7109375" style="1" customWidth="1"/>
    <col min="7685" max="7685" width="52.85546875" style="1" bestFit="1" customWidth="1"/>
    <col min="7686" max="7686" width="52" style="1" customWidth="1"/>
    <col min="7687" max="7687" width="0" style="1" hidden="1" customWidth="1"/>
    <col min="7688" max="7688" width="33.7109375" style="1" customWidth="1"/>
    <col min="7689" max="7689" width="0" style="1" hidden="1" customWidth="1"/>
    <col min="7690" max="7690" width="25" style="1" customWidth="1"/>
    <col min="7691" max="7691" width="24.42578125" style="1" bestFit="1" customWidth="1"/>
    <col min="7692" max="7692" width="39.140625" style="1" bestFit="1" customWidth="1"/>
    <col min="7693" max="7693" width="13.7109375" style="1" customWidth="1"/>
    <col min="7694" max="7694" width="24" style="1" bestFit="1" customWidth="1"/>
    <col min="7695" max="7695" width="23.28515625" style="1" bestFit="1" customWidth="1"/>
    <col min="7696" max="7936" width="9.140625" style="1"/>
    <col min="7937" max="7937" width="7.28515625" style="1" customWidth="1"/>
    <col min="7938" max="7938" width="5" style="1" customWidth="1"/>
    <col min="7939" max="7939" width="23.85546875" style="1" customWidth="1"/>
    <col min="7940" max="7940" width="52.7109375" style="1" customWidth="1"/>
    <col min="7941" max="7941" width="52.85546875" style="1" bestFit="1" customWidth="1"/>
    <col min="7942" max="7942" width="52" style="1" customWidth="1"/>
    <col min="7943" max="7943" width="0" style="1" hidden="1" customWidth="1"/>
    <col min="7944" max="7944" width="33.7109375" style="1" customWidth="1"/>
    <col min="7945" max="7945" width="0" style="1" hidden="1" customWidth="1"/>
    <col min="7946" max="7946" width="25" style="1" customWidth="1"/>
    <col min="7947" max="7947" width="24.42578125" style="1" bestFit="1" customWidth="1"/>
    <col min="7948" max="7948" width="39.140625" style="1" bestFit="1" customWidth="1"/>
    <col min="7949" max="7949" width="13.7109375" style="1" customWidth="1"/>
    <col min="7950" max="7950" width="24" style="1" bestFit="1" customWidth="1"/>
    <col min="7951" max="7951" width="23.28515625" style="1" bestFit="1" customWidth="1"/>
    <col min="7952" max="8192" width="9.140625" style="1"/>
    <col min="8193" max="8193" width="7.28515625" style="1" customWidth="1"/>
    <col min="8194" max="8194" width="5" style="1" customWidth="1"/>
    <col min="8195" max="8195" width="23.85546875" style="1" customWidth="1"/>
    <col min="8196" max="8196" width="52.7109375" style="1" customWidth="1"/>
    <col min="8197" max="8197" width="52.85546875" style="1" bestFit="1" customWidth="1"/>
    <col min="8198" max="8198" width="52" style="1" customWidth="1"/>
    <col min="8199" max="8199" width="0" style="1" hidden="1" customWidth="1"/>
    <col min="8200" max="8200" width="33.7109375" style="1" customWidth="1"/>
    <col min="8201" max="8201" width="0" style="1" hidden="1" customWidth="1"/>
    <col min="8202" max="8202" width="25" style="1" customWidth="1"/>
    <col min="8203" max="8203" width="24.42578125" style="1" bestFit="1" customWidth="1"/>
    <col min="8204" max="8204" width="39.140625" style="1" bestFit="1" customWidth="1"/>
    <col min="8205" max="8205" width="13.7109375" style="1" customWidth="1"/>
    <col min="8206" max="8206" width="24" style="1" bestFit="1" customWidth="1"/>
    <col min="8207" max="8207" width="23.28515625" style="1" bestFit="1" customWidth="1"/>
    <col min="8208" max="8448" width="9.140625" style="1"/>
    <col min="8449" max="8449" width="7.28515625" style="1" customWidth="1"/>
    <col min="8450" max="8450" width="5" style="1" customWidth="1"/>
    <col min="8451" max="8451" width="23.85546875" style="1" customWidth="1"/>
    <col min="8452" max="8452" width="52.7109375" style="1" customWidth="1"/>
    <col min="8453" max="8453" width="52.85546875" style="1" bestFit="1" customWidth="1"/>
    <col min="8454" max="8454" width="52" style="1" customWidth="1"/>
    <col min="8455" max="8455" width="0" style="1" hidden="1" customWidth="1"/>
    <col min="8456" max="8456" width="33.7109375" style="1" customWidth="1"/>
    <col min="8457" max="8457" width="0" style="1" hidden="1" customWidth="1"/>
    <col min="8458" max="8458" width="25" style="1" customWidth="1"/>
    <col min="8459" max="8459" width="24.42578125" style="1" bestFit="1" customWidth="1"/>
    <col min="8460" max="8460" width="39.140625" style="1" bestFit="1" customWidth="1"/>
    <col min="8461" max="8461" width="13.7109375" style="1" customWidth="1"/>
    <col min="8462" max="8462" width="24" style="1" bestFit="1" customWidth="1"/>
    <col min="8463" max="8463" width="23.28515625" style="1" bestFit="1" customWidth="1"/>
    <col min="8464" max="8704" width="9.140625" style="1"/>
    <col min="8705" max="8705" width="7.28515625" style="1" customWidth="1"/>
    <col min="8706" max="8706" width="5" style="1" customWidth="1"/>
    <col min="8707" max="8707" width="23.85546875" style="1" customWidth="1"/>
    <col min="8708" max="8708" width="52.7109375" style="1" customWidth="1"/>
    <col min="8709" max="8709" width="52.85546875" style="1" bestFit="1" customWidth="1"/>
    <col min="8710" max="8710" width="52" style="1" customWidth="1"/>
    <col min="8711" max="8711" width="0" style="1" hidden="1" customWidth="1"/>
    <col min="8712" max="8712" width="33.7109375" style="1" customWidth="1"/>
    <col min="8713" max="8713" width="0" style="1" hidden="1" customWidth="1"/>
    <col min="8714" max="8714" width="25" style="1" customWidth="1"/>
    <col min="8715" max="8715" width="24.42578125" style="1" bestFit="1" customWidth="1"/>
    <col min="8716" max="8716" width="39.140625" style="1" bestFit="1" customWidth="1"/>
    <col min="8717" max="8717" width="13.7109375" style="1" customWidth="1"/>
    <col min="8718" max="8718" width="24" style="1" bestFit="1" customWidth="1"/>
    <col min="8719" max="8719" width="23.28515625" style="1" bestFit="1" customWidth="1"/>
    <col min="8720" max="8960" width="9.140625" style="1"/>
    <col min="8961" max="8961" width="7.28515625" style="1" customWidth="1"/>
    <col min="8962" max="8962" width="5" style="1" customWidth="1"/>
    <col min="8963" max="8963" width="23.85546875" style="1" customWidth="1"/>
    <col min="8964" max="8964" width="52.7109375" style="1" customWidth="1"/>
    <col min="8965" max="8965" width="52.85546875" style="1" bestFit="1" customWidth="1"/>
    <col min="8966" max="8966" width="52" style="1" customWidth="1"/>
    <col min="8967" max="8967" width="0" style="1" hidden="1" customWidth="1"/>
    <col min="8968" max="8968" width="33.7109375" style="1" customWidth="1"/>
    <col min="8969" max="8969" width="0" style="1" hidden="1" customWidth="1"/>
    <col min="8970" max="8970" width="25" style="1" customWidth="1"/>
    <col min="8971" max="8971" width="24.42578125" style="1" bestFit="1" customWidth="1"/>
    <col min="8972" max="8972" width="39.140625" style="1" bestFit="1" customWidth="1"/>
    <col min="8973" max="8973" width="13.7109375" style="1" customWidth="1"/>
    <col min="8974" max="8974" width="24" style="1" bestFit="1" customWidth="1"/>
    <col min="8975" max="8975" width="23.28515625" style="1" bestFit="1" customWidth="1"/>
    <col min="8976" max="9216" width="9.140625" style="1"/>
    <col min="9217" max="9217" width="7.28515625" style="1" customWidth="1"/>
    <col min="9218" max="9218" width="5" style="1" customWidth="1"/>
    <col min="9219" max="9219" width="23.85546875" style="1" customWidth="1"/>
    <col min="9220" max="9220" width="52.7109375" style="1" customWidth="1"/>
    <col min="9221" max="9221" width="52.85546875" style="1" bestFit="1" customWidth="1"/>
    <col min="9222" max="9222" width="52" style="1" customWidth="1"/>
    <col min="9223" max="9223" width="0" style="1" hidden="1" customWidth="1"/>
    <col min="9224" max="9224" width="33.7109375" style="1" customWidth="1"/>
    <col min="9225" max="9225" width="0" style="1" hidden="1" customWidth="1"/>
    <col min="9226" max="9226" width="25" style="1" customWidth="1"/>
    <col min="9227" max="9227" width="24.42578125" style="1" bestFit="1" customWidth="1"/>
    <col min="9228" max="9228" width="39.140625" style="1" bestFit="1" customWidth="1"/>
    <col min="9229" max="9229" width="13.7109375" style="1" customWidth="1"/>
    <col min="9230" max="9230" width="24" style="1" bestFit="1" customWidth="1"/>
    <col min="9231" max="9231" width="23.28515625" style="1" bestFit="1" customWidth="1"/>
    <col min="9232" max="9472" width="9.140625" style="1"/>
    <col min="9473" max="9473" width="7.28515625" style="1" customWidth="1"/>
    <col min="9474" max="9474" width="5" style="1" customWidth="1"/>
    <col min="9475" max="9475" width="23.85546875" style="1" customWidth="1"/>
    <col min="9476" max="9476" width="52.7109375" style="1" customWidth="1"/>
    <col min="9477" max="9477" width="52.85546875" style="1" bestFit="1" customWidth="1"/>
    <col min="9478" max="9478" width="52" style="1" customWidth="1"/>
    <col min="9479" max="9479" width="0" style="1" hidden="1" customWidth="1"/>
    <col min="9480" max="9480" width="33.7109375" style="1" customWidth="1"/>
    <col min="9481" max="9481" width="0" style="1" hidden="1" customWidth="1"/>
    <col min="9482" max="9482" width="25" style="1" customWidth="1"/>
    <col min="9483" max="9483" width="24.42578125" style="1" bestFit="1" customWidth="1"/>
    <col min="9484" max="9484" width="39.140625" style="1" bestFit="1" customWidth="1"/>
    <col min="9485" max="9485" width="13.7109375" style="1" customWidth="1"/>
    <col min="9486" max="9486" width="24" style="1" bestFit="1" customWidth="1"/>
    <col min="9487" max="9487" width="23.28515625" style="1" bestFit="1" customWidth="1"/>
    <col min="9488" max="9728" width="9.140625" style="1"/>
    <col min="9729" max="9729" width="7.28515625" style="1" customWidth="1"/>
    <col min="9730" max="9730" width="5" style="1" customWidth="1"/>
    <col min="9731" max="9731" width="23.85546875" style="1" customWidth="1"/>
    <col min="9732" max="9732" width="52.7109375" style="1" customWidth="1"/>
    <col min="9733" max="9733" width="52.85546875" style="1" bestFit="1" customWidth="1"/>
    <col min="9734" max="9734" width="52" style="1" customWidth="1"/>
    <col min="9735" max="9735" width="0" style="1" hidden="1" customWidth="1"/>
    <col min="9736" max="9736" width="33.7109375" style="1" customWidth="1"/>
    <col min="9737" max="9737" width="0" style="1" hidden="1" customWidth="1"/>
    <col min="9738" max="9738" width="25" style="1" customWidth="1"/>
    <col min="9739" max="9739" width="24.42578125" style="1" bestFit="1" customWidth="1"/>
    <col min="9740" max="9740" width="39.140625" style="1" bestFit="1" customWidth="1"/>
    <col min="9741" max="9741" width="13.7109375" style="1" customWidth="1"/>
    <col min="9742" max="9742" width="24" style="1" bestFit="1" customWidth="1"/>
    <col min="9743" max="9743" width="23.28515625" style="1" bestFit="1" customWidth="1"/>
    <col min="9744" max="9984" width="9.140625" style="1"/>
    <col min="9985" max="9985" width="7.28515625" style="1" customWidth="1"/>
    <col min="9986" max="9986" width="5" style="1" customWidth="1"/>
    <col min="9987" max="9987" width="23.85546875" style="1" customWidth="1"/>
    <col min="9988" max="9988" width="52.7109375" style="1" customWidth="1"/>
    <col min="9989" max="9989" width="52.85546875" style="1" bestFit="1" customWidth="1"/>
    <col min="9990" max="9990" width="52" style="1" customWidth="1"/>
    <col min="9991" max="9991" width="0" style="1" hidden="1" customWidth="1"/>
    <col min="9992" max="9992" width="33.7109375" style="1" customWidth="1"/>
    <col min="9993" max="9993" width="0" style="1" hidden="1" customWidth="1"/>
    <col min="9994" max="9994" width="25" style="1" customWidth="1"/>
    <col min="9995" max="9995" width="24.42578125" style="1" bestFit="1" customWidth="1"/>
    <col min="9996" max="9996" width="39.140625" style="1" bestFit="1" customWidth="1"/>
    <col min="9997" max="9997" width="13.7109375" style="1" customWidth="1"/>
    <col min="9998" max="9998" width="24" style="1" bestFit="1" customWidth="1"/>
    <col min="9999" max="9999" width="23.28515625" style="1" bestFit="1" customWidth="1"/>
    <col min="10000" max="10240" width="9.140625" style="1"/>
    <col min="10241" max="10241" width="7.28515625" style="1" customWidth="1"/>
    <col min="10242" max="10242" width="5" style="1" customWidth="1"/>
    <col min="10243" max="10243" width="23.85546875" style="1" customWidth="1"/>
    <col min="10244" max="10244" width="52.7109375" style="1" customWidth="1"/>
    <col min="10245" max="10245" width="52.85546875" style="1" bestFit="1" customWidth="1"/>
    <col min="10246" max="10246" width="52" style="1" customWidth="1"/>
    <col min="10247" max="10247" width="0" style="1" hidden="1" customWidth="1"/>
    <col min="10248" max="10248" width="33.7109375" style="1" customWidth="1"/>
    <col min="10249" max="10249" width="0" style="1" hidden="1" customWidth="1"/>
    <col min="10250" max="10250" width="25" style="1" customWidth="1"/>
    <col min="10251" max="10251" width="24.42578125" style="1" bestFit="1" customWidth="1"/>
    <col min="10252" max="10252" width="39.140625" style="1" bestFit="1" customWidth="1"/>
    <col min="10253" max="10253" width="13.7109375" style="1" customWidth="1"/>
    <col min="10254" max="10254" width="24" style="1" bestFit="1" customWidth="1"/>
    <col min="10255" max="10255" width="23.28515625" style="1" bestFit="1" customWidth="1"/>
    <col min="10256" max="10496" width="9.140625" style="1"/>
    <col min="10497" max="10497" width="7.28515625" style="1" customWidth="1"/>
    <col min="10498" max="10498" width="5" style="1" customWidth="1"/>
    <col min="10499" max="10499" width="23.85546875" style="1" customWidth="1"/>
    <col min="10500" max="10500" width="52.7109375" style="1" customWidth="1"/>
    <col min="10501" max="10501" width="52.85546875" style="1" bestFit="1" customWidth="1"/>
    <col min="10502" max="10502" width="52" style="1" customWidth="1"/>
    <col min="10503" max="10503" width="0" style="1" hidden="1" customWidth="1"/>
    <col min="10504" max="10504" width="33.7109375" style="1" customWidth="1"/>
    <col min="10505" max="10505" width="0" style="1" hidden="1" customWidth="1"/>
    <col min="10506" max="10506" width="25" style="1" customWidth="1"/>
    <col min="10507" max="10507" width="24.42578125" style="1" bestFit="1" customWidth="1"/>
    <col min="10508" max="10508" width="39.140625" style="1" bestFit="1" customWidth="1"/>
    <col min="10509" max="10509" width="13.7109375" style="1" customWidth="1"/>
    <col min="10510" max="10510" width="24" style="1" bestFit="1" customWidth="1"/>
    <col min="10511" max="10511" width="23.28515625" style="1" bestFit="1" customWidth="1"/>
    <col min="10512" max="10752" width="9.140625" style="1"/>
    <col min="10753" max="10753" width="7.28515625" style="1" customWidth="1"/>
    <col min="10754" max="10754" width="5" style="1" customWidth="1"/>
    <col min="10755" max="10755" width="23.85546875" style="1" customWidth="1"/>
    <col min="10756" max="10756" width="52.7109375" style="1" customWidth="1"/>
    <col min="10757" max="10757" width="52.85546875" style="1" bestFit="1" customWidth="1"/>
    <col min="10758" max="10758" width="52" style="1" customWidth="1"/>
    <col min="10759" max="10759" width="0" style="1" hidden="1" customWidth="1"/>
    <col min="10760" max="10760" width="33.7109375" style="1" customWidth="1"/>
    <col min="10761" max="10761" width="0" style="1" hidden="1" customWidth="1"/>
    <col min="10762" max="10762" width="25" style="1" customWidth="1"/>
    <col min="10763" max="10763" width="24.42578125" style="1" bestFit="1" customWidth="1"/>
    <col min="10764" max="10764" width="39.140625" style="1" bestFit="1" customWidth="1"/>
    <col min="10765" max="10765" width="13.7109375" style="1" customWidth="1"/>
    <col min="10766" max="10766" width="24" style="1" bestFit="1" customWidth="1"/>
    <col min="10767" max="10767" width="23.28515625" style="1" bestFit="1" customWidth="1"/>
    <col min="10768" max="11008" width="9.140625" style="1"/>
    <col min="11009" max="11009" width="7.28515625" style="1" customWidth="1"/>
    <col min="11010" max="11010" width="5" style="1" customWidth="1"/>
    <col min="11011" max="11011" width="23.85546875" style="1" customWidth="1"/>
    <col min="11012" max="11012" width="52.7109375" style="1" customWidth="1"/>
    <col min="11013" max="11013" width="52.85546875" style="1" bestFit="1" customWidth="1"/>
    <col min="11014" max="11014" width="52" style="1" customWidth="1"/>
    <col min="11015" max="11015" width="0" style="1" hidden="1" customWidth="1"/>
    <col min="11016" max="11016" width="33.7109375" style="1" customWidth="1"/>
    <col min="11017" max="11017" width="0" style="1" hidden="1" customWidth="1"/>
    <col min="11018" max="11018" width="25" style="1" customWidth="1"/>
    <col min="11019" max="11019" width="24.42578125" style="1" bestFit="1" customWidth="1"/>
    <col min="11020" max="11020" width="39.140625" style="1" bestFit="1" customWidth="1"/>
    <col min="11021" max="11021" width="13.7109375" style="1" customWidth="1"/>
    <col min="11022" max="11022" width="24" style="1" bestFit="1" customWidth="1"/>
    <col min="11023" max="11023" width="23.28515625" style="1" bestFit="1" customWidth="1"/>
    <col min="11024" max="11264" width="9.140625" style="1"/>
    <col min="11265" max="11265" width="7.28515625" style="1" customWidth="1"/>
    <col min="11266" max="11266" width="5" style="1" customWidth="1"/>
    <col min="11267" max="11267" width="23.85546875" style="1" customWidth="1"/>
    <col min="11268" max="11268" width="52.7109375" style="1" customWidth="1"/>
    <col min="11269" max="11269" width="52.85546875" style="1" bestFit="1" customWidth="1"/>
    <col min="11270" max="11270" width="52" style="1" customWidth="1"/>
    <col min="11271" max="11271" width="0" style="1" hidden="1" customWidth="1"/>
    <col min="11272" max="11272" width="33.7109375" style="1" customWidth="1"/>
    <col min="11273" max="11273" width="0" style="1" hidden="1" customWidth="1"/>
    <col min="11274" max="11274" width="25" style="1" customWidth="1"/>
    <col min="11275" max="11275" width="24.42578125" style="1" bestFit="1" customWidth="1"/>
    <col min="11276" max="11276" width="39.140625" style="1" bestFit="1" customWidth="1"/>
    <col min="11277" max="11277" width="13.7109375" style="1" customWidth="1"/>
    <col min="11278" max="11278" width="24" style="1" bestFit="1" customWidth="1"/>
    <col min="11279" max="11279" width="23.28515625" style="1" bestFit="1" customWidth="1"/>
    <col min="11280" max="11520" width="9.140625" style="1"/>
    <col min="11521" max="11521" width="7.28515625" style="1" customWidth="1"/>
    <col min="11522" max="11522" width="5" style="1" customWidth="1"/>
    <col min="11523" max="11523" width="23.85546875" style="1" customWidth="1"/>
    <col min="11524" max="11524" width="52.7109375" style="1" customWidth="1"/>
    <col min="11525" max="11525" width="52.85546875" style="1" bestFit="1" customWidth="1"/>
    <col min="11526" max="11526" width="52" style="1" customWidth="1"/>
    <col min="11527" max="11527" width="0" style="1" hidden="1" customWidth="1"/>
    <col min="11528" max="11528" width="33.7109375" style="1" customWidth="1"/>
    <col min="11529" max="11529" width="0" style="1" hidden="1" customWidth="1"/>
    <col min="11530" max="11530" width="25" style="1" customWidth="1"/>
    <col min="11531" max="11531" width="24.42578125" style="1" bestFit="1" customWidth="1"/>
    <col min="11532" max="11532" width="39.140625" style="1" bestFit="1" customWidth="1"/>
    <col min="11533" max="11533" width="13.7109375" style="1" customWidth="1"/>
    <col min="11534" max="11534" width="24" style="1" bestFit="1" customWidth="1"/>
    <col min="11535" max="11535" width="23.28515625" style="1" bestFit="1" customWidth="1"/>
    <col min="11536" max="11776" width="9.140625" style="1"/>
    <col min="11777" max="11777" width="7.28515625" style="1" customWidth="1"/>
    <col min="11778" max="11778" width="5" style="1" customWidth="1"/>
    <col min="11779" max="11779" width="23.85546875" style="1" customWidth="1"/>
    <col min="11780" max="11780" width="52.7109375" style="1" customWidth="1"/>
    <col min="11781" max="11781" width="52.85546875" style="1" bestFit="1" customWidth="1"/>
    <col min="11782" max="11782" width="52" style="1" customWidth="1"/>
    <col min="11783" max="11783" width="0" style="1" hidden="1" customWidth="1"/>
    <col min="11784" max="11784" width="33.7109375" style="1" customWidth="1"/>
    <col min="11785" max="11785" width="0" style="1" hidden="1" customWidth="1"/>
    <col min="11786" max="11786" width="25" style="1" customWidth="1"/>
    <col min="11787" max="11787" width="24.42578125" style="1" bestFit="1" customWidth="1"/>
    <col min="11788" max="11788" width="39.140625" style="1" bestFit="1" customWidth="1"/>
    <col min="11789" max="11789" width="13.7109375" style="1" customWidth="1"/>
    <col min="11790" max="11790" width="24" style="1" bestFit="1" customWidth="1"/>
    <col min="11791" max="11791" width="23.28515625" style="1" bestFit="1" customWidth="1"/>
    <col min="11792" max="12032" width="9.140625" style="1"/>
    <col min="12033" max="12033" width="7.28515625" style="1" customWidth="1"/>
    <col min="12034" max="12034" width="5" style="1" customWidth="1"/>
    <col min="12035" max="12035" width="23.85546875" style="1" customWidth="1"/>
    <col min="12036" max="12036" width="52.7109375" style="1" customWidth="1"/>
    <col min="12037" max="12037" width="52.85546875" style="1" bestFit="1" customWidth="1"/>
    <col min="12038" max="12038" width="52" style="1" customWidth="1"/>
    <col min="12039" max="12039" width="0" style="1" hidden="1" customWidth="1"/>
    <col min="12040" max="12040" width="33.7109375" style="1" customWidth="1"/>
    <col min="12041" max="12041" width="0" style="1" hidden="1" customWidth="1"/>
    <col min="12042" max="12042" width="25" style="1" customWidth="1"/>
    <col min="12043" max="12043" width="24.42578125" style="1" bestFit="1" customWidth="1"/>
    <col min="12044" max="12044" width="39.140625" style="1" bestFit="1" customWidth="1"/>
    <col min="12045" max="12045" width="13.7109375" style="1" customWidth="1"/>
    <col min="12046" max="12046" width="24" style="1" bestFit="1" customWidth="1"/>
    <col min="12047" max="12047" width="23.28515625" style="1" bestFit="1" customWidth="1"/>
    <col min="12048" max="12288" width="9.140625" style="1"/>
    <col min="12289" max="12289" width="7.28515625" style="1" customWidth="1"/>
    <col min="12290" max="12290" width="5" style="1" customWidth="1"/>
    <col min="12291" max="12291" width="23.85546875" style="1" customWidth="1"/>
    <col min="12292" max="12292" width="52.7109375" style="1" customWidth="1"/>
    <col min="12293" max="12293" width="52.85546875" style="1" bestFit="1" customWidth="1"/>
    <col min="12294" max="12294" width="52" style="1" customWidth="1"/>
    <col min="12295" max="12295" width="0" style="1" hidden="1" customWidth="1"/>
    <col min="12296" max="12296" width="33.7109375" style="1" customWidth="1"/>
    <col min="12297" max="12297" width="0" style="1" hidden="1" customWidth="1"/>
    <col min="12298" max="12298" width="25" style="1" customWidth="1"/>
    <col min="12299" max="12299" width="24.42578125" style="1" bestFit="1" customWidth="1"/>
    <col min="12300" max="12300" width="39.140625" style="1" bestFit="1" customWidth="1"/>
    <col min="12301" max="12301" width="13.7109375" style="1" customWidth="1"/>
    <col min="12302" max="12302" width="24" style="1" bestFit="1" customWidth="1"/>
    <col min="12303" max="12303" width="23.28515625" style="1" bestFit="1" customWidth="1"/>
    <col min="12304" max="12544" width="9.140625" style="1"/>
    <col min="12545" max="12545" width="7.28515625" style="1" customWidth="1"/>
    <col min="12546" max="12546" width="5" style="1" customWidth="1"/>
    <col min="12547" max="12547" width="23.85546875" style="1" customWidth="1"/>
    <col min="12548" max="12548" width="52.7109375" style="1" customWidth="1"/>
    <col min="12549" max="12549" width="52.85546875" style="1" bestFit="1" customWidth="1"/>
    <col min="12550" max="12550" width="52" style="1" customWidth="1"/>
    <col min="12551" max="12551" width="0" style="1" hidden="1" customWidth="1"/>
    <col min="12552" max="12552" width="33.7109375" style="1" customWidth="1"/>
    <col min="12553" max="12553" width="0" style="1" hidden="1" customWidth="1"/>
    <col min="12554" max="12554" width="25" style="1" customWidth="1"/>
    <col min="12555" max="12555" width="24.42578125" style="1" bestFit="1" customWidth="1"/>
    <col min="12556" max="12556" width="39.140625" style="1" bestFit="1" customWidth="1"/>
    <col min="12557" max="12557" width="13.7109375" style="1" customWidth="1"/>
    <col min="12558" max="12558" width="24" style="1" bestFit="1" customWidth="1"/>
    <col min="12559" max="12559" width="23.28515625" style="1" bestFit="1" customWidth="1"/>
    <col min="12560" max="12800" width="9.140625" style="1"/>
    <col min="12801" max="12801" width="7.28515625" style="1" customWidth="1"/>
    <col min="12802" max="12802" width="5" style="1" customWidth="1"/>
    <col min="12803" max="12803" width="23.85546875" style="1" customWidth="1"/>
    <col min="12804" max="12804" width="52.7109375" style="1" customWidth="1"/>
    <col min="12805" max="12805" width="52.85546875" style="1" bestFit="1" customWidth="1"/>
    <col min="12806" max="12806" width="52" style="1" customWidth="1"/>
    <col min="12807" max="12807" width="0" style="1" hidden="1" customWidth="1"/>
    <col min="12808" max="12808" width="33.7109375" style="1" customWidth="1"/>
    <col min="12809" max="12809" width="0" style="1" hidden="1" customWidth="1"/>
    <col min="12810" max="12810" width="25" style="1" customWidth="1"/>
    <col min="12811" max="12811" width="24.42578125" style="1" bestFit="1" customWidth="1"/>
    <col min="12812" max="12812" width="39.140625" style="1" bestFit="1" customWidth="1"/>
    <col min="12813" max="12813" width="13.7109375" style="1" customWidth="1"/>
    <col min="12814" max="12814" width="24" style="1" bestFit="1" customWidth="1"/>
    <col min="12815" max="12815" width="23.28515625" style="1" bestFit="1" customWidth="1"/>
    <col min="12816" max="13056" width="9.140625" style="1"/>
    <col min="13057" max="13057" width="7.28515625" style="1" customWidth="1"/>
    <col min="13058" max="13058" width="5" style="1" customWidth="1"/>
    <col min="13059" max="13059" width="23.85546875" style="1" customWidth="1"/>
    <col min="13060" max="13060" width="52.7109375" style="1" customWidth="1"/>
    <col min="13061" max="13061" width="52.85546875" style="1" bestFit="1" customWidth="1"/>
    <col min="13062" max="13062" width="52" style="1" customWidth="1"/>
    <col min="13063" max="13063" width="0" style="1" hidden="1" customWidth="1"/>
    <col min="13064" max="13064" width="33.7109375" style="1" customWidth="1"/>
    <col min="13065" max="13065" width="0" style="1" hidden="1" customWidth="1"/>
    <col min="13066" max="13066" width="25" style="1" customWidth="1"/>
    <col min="13067" max="13067" width="24.42578125" style="1" bestFit="1" customWidth="1"/>
    <col min="13068" max="13068" width="39.140625" style="1" bestFit="1" customWidth="1"/>
    <col min="13069" max="13069" width="13.7109375" style="1" customWidth="1"/>
    <col min="13070" max="13070" width="24" style="1" bestFit="1" customWidth="1"/>
    <col min="13071" max="13071" width="23.28515625" style="1" bestFit="1" customWidth="1"/>
    <col min="13072" max="13312" width="9.140625" style="1"/>
    <col min="13313" max="13313" width="7.28515625" style="1" customWidth="1"/>
    <col min="13314" max="13314" width="5" style="1" customWidth="1"/>
    <col min="13315" max="13315" width="23.85546875" style="1" customWidth="1"/>
    <col min="13316" max="13316" width="52.7109375" style="1" customWidth="1"/>
    <col min="13317" max="13317" width="52.85546875" style="1" bestFit="1" customWidth="1"/>
    <col min="13318" max="13318" width="52" style="1" customWidth="1"/>
    <col min="13319" max="13319" width="0" style="1" hidden="1" customWidth="1"/>
    <col min="13320" max="13320" width="33.7109375" style="1" customWidth="1"/>
    <col min="13321" max="13321" width="0" style="1" hidden="1" customWidth="1"/>
    <col min="13322" max="13322" width="25" style="1" customWidth="1"/>
    <col min="13323" max="13323" width="24.42578125" style="1" bestFit="1" customWidth="1"/>
    <col min="13324" max="13324" width="39.140625" style="1" bestFit="1" customWidth="1"/>
    <col min="13325" max="13325" width="13.7109375" style="1" customWidth="1"/>
    <col min="13326" max="13326" width="24" style="1" bestFit="1" customWidth="1"/>
    <col min="13327" max="13327" width="23.28515625" style="1" bestFit="1" customWidth="1"/>
    <col min="13328" max="13568" width="9.140625" style="1"/>
    <col min="13569" max="13569" width="7.28515625" style="1" customWidth="1"/>
    <col min="13570" max="13570" width="5" style="1" customWidth="1"/>
    <col min="13571" max="13571" width="23.85546875" style="1" customWidth="1"/>
    <col min="13572" max="13572" width="52.7109375" style="1" customWidth="1"/>
    <col min="13573" max="13573" width="52.85546875" style="1" bestFit="1" customWidth="1"/>
    <col min="13574" max="13574" width="52" style="1" customWidth="1"/>
    <col min="13575" max="13575" width="0" style="1" hidden="1" customWidth="1"/>
    <col min="13576" max="13576" width="33.7109375" style="1" customWidth="1"/>
    <col min="13577" max="13577" width="0" style="1" hidden="1" customWidth="1"/>
    <col min="13578" max="13578" width="25" style="1" customWidth="1"/>
    <col min="13579" max="13579" width="24.42578125" style="1" bestFit="1" customWidth="1"/>
    <col min="13580" max="13580" width="39.140625" style="1" bestFit="1" customWidth="1"/>
    <col min="13581" max="13581" width="13.7109375" style="1" customWidth="1"/>
    <col min="13582" max="13582" width="24" style="1" bestFit="1" customWidth="1"/>
    <col min="13583" max="13583" width="23.28515625" style="1" bestFit="1" customWidth="1"/>
    <col min="13584" max="13824" width="9.140625" style="1"/>
    <col min="13825" max="13825" width="7.28515625" style="1" customWidth="1"/>
    <col min="13826" max="13826" width="5" style="1" customWidth="1"/>
    <col min="13827" max="13827" width="23.85546875" style="1" customWidth="1"/>
    <col min="13828" max="13828" width="52.7109375" style="1" customWidth="1"/>
    <col min="13829" max="13829" width="52.85546875" style="1" bestFit="1" customWidth="1"/>
    <col min="13830" max="13830" width="52" style="1" customWidth="1"/>
    <col min="13831" max="13831" width="0" style="1" hidden="1" customWidth="1"/>
    <col min="13832" max="13832" width="33.7109375" style="1" customWidth="1"/>
    <col min="13833" max="13833" width="0" style="1" hidden="1" customWidth="1"/>
    <col min="13834" max="13834" width="25" style="1" customWidth="1"/>
    <col min="13835" max="13835" width="24.42578125" style="1" bestFit="1" customWidth="1"/>
    <col min="13836" max="13836" width="39.140625" style="1" bestFit="1" customWidth="1"/>
    <col min="13837" max="13837" width="13.7109375" style="1" customWidth="1"/>
    <col min="13838" max="13838" width="24" style="1" bestFit="1" customWidth="1"/>
    <col min="13839" max="13839" width="23.28515625" style="1" bestFit="1" customWidth="1"/>
    <col min="13840" max="14080" width="9.140625" style="1"/>
    <col min="14081" max="14081" width="7.28515625" style="1" customWidth="1"/>
    <col min="14082" max="14082" width="5" style="1" customWidth="1"/>
    <col min="14083" max="14083" width="23.85546875" style="1" customWidth="1"/>
    <col min="14084" max="14084" width="52.7109375" style="1" customWidth="1"/>
    <col min="14085" max="14085" width="52.85546875" style="1" bestFit="1" customWidth="1"/>
    <col min="14086" max="14086" width="52" style="1" customWidth="1"/>
    <col min="14087" max="14087" width="0" style="1" hidden="1" customWidth="1"/>
    <col min="14088" max="14088" width="33.7109375" style="1" customWidth="1"/>
    <col min="14089" max="14089" width="0" style="1" hidden="1" customWidth="1"/>
    <col min="14090" max="14090" width="25" style="1" customWidth="1"/>
    <col min="14091" max="14091" width="24.42578125" style="1" bestFit="1" customWidth="1"/>
    <col min="14092" max="14092" width="39.140625" style="1" bestFit="1" customWidth="1"/>
    <col min="14093" max="14093" width="13.7109375" style="1" customWidth="1"/>
    <col min="14094" max="14094" width="24" style="1" bestFit="1" customWidth="1"/>
    <col min="14095" max="14095" width="23.28515625" style="1" bestFit="1" customWidth="1"/>
    <col min="14096" max="14336" width="9.140625" style="1"/>
    <col min="14337" max="14337" width="7.28515625" style="1" customWidth="1"/>
    <col min="14338" max="14338" width="5" style="1" customWidth="1"/>
    <col min="14339" max="14339" width="23.85546875" style="1" customWidth="1"/>
    <col min="14340" max="14340" width="52.7109375" style="1" customWidth="1"/>
    <col min="14341" max="14341" width="52.85546875" style="1" bestFit="1" customWidth="1"/>
    <col min="14342" max="14342" width="52" style="1" customWidth="1"/>
    <col min="14343" max="14343" width="0" style="1" hidden="1" customWidth="1"/>
    <col min="14344" max="14344" width="33.7109375" style="1" customWidth="1"/>
    <col min="14345" max="14345" width="0" style="1" hidden="1" customWidth="1"/>
    <col min="14346" max="14346" width="25" style="1" customWidth="1"/>
    <col min="14347" max="14347" width="24.42578125" style="1" bestFit="1" customWidth="1"/>
    <col min="14348" max="14348" width="39.140625" style="1" bestFit="1" customWidth="1"/>
    <col min="14349" max="14349" width="13.7109375" style="1" customWidth="1"/>
    <col min="14350" max="14350" width="24" style="1" bestFit="1" customWidth="1"/>
    <col min="14351" max="14351" width="23.28515625" style="1" bestFit="1" customWidth="1"/>
    <col min="14352" max="14592" width="9.140625" style="1"/>
    <col min="14593" max="14593" width="7.28515625" style="1" customWidth="1"/>
    <col min="14594" max="14594" width="5" style="1" customWidth="1"/>
    <col min="14595" max="14595" width="23.85546875" style="1" customWidth="1"/>
    <col min="14596" max="14596" width="52.7109375" style="1" customWidth="1"/>
    <col min="14597" max="14597" width="52.85546875" style="1" bestFit="1" customWidth="1"/>
    <col min="14598" max="14598" width="52" style="1" customWidth="1"/>
    <col min="14599" max="14599" width="0" style="1" hidden="1" customWidth="1"/>
    <col min="14600" max="14600" width="33.7109375" style="1" customWidth="1"/>
    <col min="14601" max="14601" width="0" style="1" hidden="1" customWidth="1"/>
    <col min="14602" max="14602" width="25" style="1" customWidth="1"/>
    <col min="14603" max="14603" width="24.42578125" style="1" bestFit="1" customWidth="1"/>
    <col min="14604" max="14604" width="39.140625" style="1" bestFit="1" customWidth="1"/>
    <col min="14605" max="14605" width="13.7109375" style="1" customWidth="1"/>
    <col min="14606" max="14606" width="24" style="1" bestFit="1" customWidth="1"/>
    <col min="14607" max="14607" width="23.28515625" style="1" bestFit="1" customWidth="1"/>
    <col min="14608" max="14848" width="9.140625" style="1"/>
    <col min="14849" max="14849" width="7.28515625" style="1" customWidth="1"/>
    <col min="14850" max="14850" width="5" style="1" customWidth="1"/>
    <col min="14851" max="14851" width="23.85546875" style="1" customWidth="1"/>
    <col min="14852" max="14852" width="52.7109375" style="1" customWidth="1"/>
    <col min="14853" max="14853" width="52.85546875" style="1" bestFit="1" customWidth="1"/>
    <col min="14854" max="14854" width="52" style="1" customWidth="1"/>
    <col min="14855" max="14855" width="0" style="1" hidden="1" customWidth="1"/>
    <col min="14856" max="14856" width="33.7109375" style="1" customWidth="1"/>
    <col min="14857" max="14857" width="0" style="1" hidden="1" customWidth="1"/>
    <col min="14858" max="14858" width="25" style="1" customWidth="1"/>
    <col min="14859" max="14859" width="24.42578125" style="1" bestFit="1" customWidth="1"/>
    <col min="14860" max="14860" width="39.140625" style="1" bestFit="1" customWidth="1"/>
    <col min="14861" max="14861" width="13.7109375" style="1" customWidth="1"/>
    <col min="14862" max="14862" width="24" style="1" bestFit="1" customWidth="1"/>
    <col min="14863" max="14863" width="23.28515625" style="1" bestFit="1" customWidth="1"/>
    <col min="14864" max="15104" width="9.140625" style="1"/>
    <col min="15105" max="15105" width="7.28515625" style="1" customWidth="1"/>
    <col min="15106" max="15106" width="5" style="1" customWidth="1"/>
    <col min="15107" max="15107" width="23.85546875" style="1" customWidth="1"/>
    <col min="15108" max="15108" width="52.7109375" style="1" customWidth="1"/>
    <col min="15109" max="15109" width="52.85546875" style="1" bestFit="1" customWidth="1"/>
    <col min="15110" max="15110" width="52" style="1" customWidth="1"/>
    <col min="15111" max="15111" width="0" style="1" hidden="1" customWidth="1"/>
    <col min="15112" max="15112" width="33.7109375" style="1" customWidth="1"/>
    <col min="15113" max="15113" width="0" style="1" hidden="1" customWidth="1"/>
    <col min="15114" max="15114" width="25" style="1" customWidth="1"/>
    <col min="15115" max="15115" width="24.42578125" style="1" bestFit="1" customWidth="1"/>
    <col min="15116" max="15116" width="39.140625" style="1" bestFit="1" customWidth="1"/>
    <col min="15117" max="15117" width="13.7109375" style="1" customWidth="1"/>
    <col min="15118" max="15118" width="24" style="1" bestFit="1" customWidth="1"/>
    <col min="15119" max="15119" width="23.28515625" style="1" bestFit="1" customWidth="1"/>
    <col min="15120" max="15360" width="9.140625" style="1"/>
    <col min="15361" max="15361" width="7.28515625" style="1" customWidth="1"/>
    <col min="15362" max="15362" width="5" style="1" customWidth="1"/>
    <col min="15363" max="15363" width="23.85546875" style="1" customWidth="1"/>
    <col min="15364" max="15364" width="52.7109375" style="1" customWidth="1"/>
    <col min="15365" max="15365" width="52.85546875" style="1" bestFit="1" customWidth="1"/>
    <col min="15366" max="15366" width="52" style="1" customWidth="1"/>
    <col min="15367" max="15367" width="0" style="1" hidden="1" customWidth="1"/>
    <col min="15368" max="15368" width="33.7109375" style="1" customWidth="1"/>
    <col min="15369" max="15369" width="0" style="1" hidden="1" customWidth="1"/>
    <col min="15370" max="15370" width="25" style="1" customWidth="1"/>
    <col min="15371" max="15371" width="24.42578125" style="1" bestFit="1" customWidth="1"/>
    <col min="15372" max="15372" width="39.140625" style="1" bestFit="1" customWidth="1"/>
    <col min="15373" max="15373" width="13.7109375" style="1" customWidth="1"/>
    <col min="15374" max="15374" width="24" style="1" bestFit="1" customWidth="1"/>
    <col min="15375" max="15375" width="23.28515625" style="1" bestFit="1" customWidth="1"/>
    <col min="15376" max="15616" width="9.140625" style="1"/>
    <col min="15617" max="15617" width="7.28515625" style="1" customWidth="1"/>
    <col min="15618" max="15618" width="5" style="1" customWidth="1"/>
    <col min="15619" max="15619" width="23.85546875" style="1" customWidth="1"/>
    <col min="15620" max="15620" width="52.7109375" style="1" customWidth="1"/>
    <col min="15621" max="15621" width="52.85546875" style="1" bestFit="1" customWidth="1"/>
    <col min="15622" max="15622" width="52" style="1" customWidth="1"/>
    <col min="15623" max="15623" width="0" style="1" hidden="1" customWidth="1"/>
    <col min="15624" max="15624" width="33.7109375" style="1" customWidth="1"/>
    <col min="15625" max="15625" width="0" style="1" hidden="1" customWidth="1"/>
    <col min="15626" max="15626" width="25" style="1" customWidth="1"/>
    <col min="15627" max="15627" width="24.42578125" style="1" bestFit="1" customWidth="1"/>
    <col min="15628" max="15628" width="39.140625" style="1" bestFit="1" customWidth="1"/>
    <col min="15629" max="15629" width="13.7109375" style="1" customWidth="1"/>
    <col min="15630" max="15630" width="24" style="1" bestFit="1" customWidth="1"/>
    <col min="15631" max="15631" width="23.28515625" style="1" bestFit="1" customWidth="1"/>
    <col min="15632" max="15872" width="9.140625" style="1"/>
    <col min="15873" max="15873" width="7.28515625" style="1" customWidth="1"/>
    <col min="15874" max="15874" width="5" style="1" customWidth="1"/>
    <col min="15875" max="15875" width="23.85546875" style="1" customWidth="1"/>
    <col min="15876" max="15876" width="52.7109375" style="1" customWidth="1"/>
    <col min="15877" max="15877" width="52.85546875" style="1" bestFit="1" customWidth="1"/>
    <col min="15878" max="15878" width="52" style="1" customWidth="1"/>
    <col min="15879" max="15879" width="0" style="1" hidden="1" customWidth="1"/>
    <col min="15880" max="15880" width="33.7109375" style="1" customWidth="1"/>
    <col min="15881" max="15881" width="0" style="1" hidden="1" customWidth="1"/>
    <col min="15882" max="15882" width="25" style="1" customWidth="1"/>
    <col min="15883" max="15883" width="24.42578125" style="1" bestFit="1" customWidth="1"/>
    <col min="15884" max="15884" width="39.140625" style="1" bestFit="1" customWidth="1"/>
    <col min="15885" max="15885" width="13.7109375" style="1" customWidth="1"/>
    <col min="15886" max="15886" width="24" style="1" bestFit="1" customWidth="1"/>
    <col min="15887" max="15887" width="23.28515625" style="1" bestFit="1" customWidth="1"/>
    <col min="15888" max="16128" width="9.140625" style="1"/>
    <col min="16129" max="16129" width="7.28515625" style="1" customWidth="1"/>
    <col min="16130" max="16130" width="5" style="1" customWidth="1"/>
    <col min="16131" max="16131" width="23.85546875" style="1" customWidth="1"/>
    <col min="16132" max="16132" width="52.7109375" style="1" customWidth="1"/>
    <col min="16133" max="16133" width="52.85546875" style="1" bestFit="1" customWidth="1"/>
    <col min="16134" max="16134" width="52" style="1" customWidth="1"/>
    <col min="16135" max="16135" width="0" style="1" hidden="1" customWidth="1"/>
    <col min="16136" max="16136" width="33.7109375" style="1" customWidth="1"/>
    <col min="16137" max="16137" width="0" style="1" hidden="1" customWidth="1"/>
    <col min="16138" max="16138" width="25" style="1" customWidth="1"/>
    <col min="16139" max="16139" width="24.42578125" style="1" bestFit="1" customWidth="1"/>
    <col min="16140" max="16140" width="39.140625" style="1" bestFit="1" customWidth="1"/>
    <col min="16141" max="16141" width="13.7109375" style="1" customWidth="1"/>
    <col min="16142" max="16142" width="24" style="1" bestFit="1" customWidth="1"/>
    <col min="16143" max="16143" width="23.28515625" style="1" bestFit="1" customWidth="1"/>
    <col min="16144" max="16384" width="9.140625" style="1"/>
  </cols>
  <sheetData>
    <row r="5" spans="3:13" ht="22.5" customHeight="1" x14ac:dyDescent="0.25">
      <c r="E5" s="3" t="s">
        <v>0</v>
      </c>
      <c r="G5" s="5"/>
    </row>
    <row r="6" spans="3:13" ht="19.5" x14ac:dyDescent="0.25">
      <c r="C6" s="87"/>
      <c r="D6" s="87"/>
      <c r="E6" s="87"/>
      <c r="F6" s="87"/>
      <c r="G6" s="87"/>
    </row>
    <row r="7" spans="3:13" ht="18.75" x14ac:dyDescent="0.25">
      <c r="C7" s="8"/>
      <c r="D7" s="9"/>
      <c r="E7" s="8"/>
      <c r="F7" s="8"/>
      <c r="G7" s="9"/>
    </row>
    <row r="8" spans="3:13" x14ac:dyDescent="0.25">
      <c r="C8" s="10"/>
      <c r="D8" s="11"/>
      <c r="E8" s="11"/>
      <c r="F8" s="11"/>
      <c r="G8" s="11"/>
    </row>
    <row r="9" spans="3:13" ht="18" x14ac:dyDescent="0.25">
      <c r="C9" s="92" t="s">
        <v>1</v>
      </c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3:13" ht="18" customHeight="1" x14ac:dyDescent="0.25">
      <c r="C10" s="93" t="s">
        <v>215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</row>
    <row r="11" spans="3:13" ht="19.5" customHeight="1" thickBot="1" x14ac:dyDescent="0.3"/>
    <row r="12" spans="3:13" s="13" customFormat="1" ht="36.75" customHeight="1" x14ac:dyDescent="0.25">
      <c r="C12" s="88" t="s">
        <v>2</v>
      </c>
      <c r="D12" s="90" t="s">
        <v>3</v>
      </c>
      <c r="E12" s="14"/>
      <c r="F12" s="14"/>
      <c r="G12" s="15"/>
      <c r="H12" s="16"/>
      <c r="I12" s="17"/>
      <c r="J12" s="17"/>
      <c r="K12" s="17"/>
      <c r="L12" s="17"/>
      <c r="M12" s="18"/>
    </row>
    <row r="13" spans="3:13" s="13" customFormat="1" ht="37.5" customHeight="1" x14ac:dyDescent="0.25">
      <c r="C13" s="89"/>
      <c r="D13" s="91"/>
      <c r="E13" s="19" t="s">
        <v>4</v>
      </c>
      <c r="F13" s="19" t="s">
        <v>5</v>
      </c>
      <c r="G13" s="20" t="s">
        <v>6</v>
      </c>
      <c r="H13" s="21" t="s">
        <v>7</v>
      </c>
      <c r="I13" s="22" t="s">
        <v>8</v>
      </c>
      <c r="J13" s="22" t="s">
        <v>9</v>
      </c>
      <c r="K13" s="22" t="s">
        <v>10</v>
      </c>
      <c r="L13" s="22" t="s">
        <v>11</v>
      </c>
      <c r="M13" s="23" t="s">
        <v>12</v>
      </c>
    </row>
    <row r="14" spans="3:13" s="13" customFormat="1" ht="45.75" customHeight="1" x14ac:dyDescent="0.25">
      <c r="C14" s="89"/>
      <c r="D14" s="91"/>
      <c r="E14" s="19"/>
      <c r="F14" s="19"/>
      <c r="G14" s="20"/>
      <c r="H14" s="24"/>
      <c r="I14" s="25"/>
      <c r="J14" s="25"/>
      <c r="K14" s="25"/>
      <c r="L14" s="25"/>
      <c r="M14" s="26"/>
    </row>
    <row r="15" spans="3:13" s="27" customFormat="1" ht="20.25" customHeight="1" x14ac:dyDescent="0.25">
      <c r="C15" s="28"/>
      <c r="D15" s="29" t="s">
        <v>13</v>
      </c>
      <c r="E15" s="30"/>
      <c r="F15" s="30"/>
      <c r="G15" s="30"/>
      <c r="H15" s="31"/>
      <c r="I15" s="32"/>
      <c r="J15" s="32"/>
      <c r="K15" s="32"/>
      <c r="L15" s="32"/>
      <c r="M15" s="32"/>
    </row>
    <row r="16" spans="3:13" s="12" customFormat="1" ht="20.25" customHeight="1" x14ac:dyDescent="0.25">
      <c r="C16" s="33" t="s">
        <v>14</v>
      </c>
      <c r="D16" s="29" t="s">
        <v>15</v>
      </c>
      <c r="E16" s="30"/>
      <c r="F16" s="30"/>
      <c r="G16" s="30"/>
      <c r="H16" s="31"/>
      <c r="I16" s="32"/>
      <c r="J16" s="32"/>
      <c r="K16" s="32"/>
      <c r="L16" s="32"/>
      <c r="M16" s="32"/>
    </row>
    <row r="17" spans="3:14" s="12" customFormat="1" ht="20.25" customHeight="1" x14ac:dyDescent="0.2">
      <c r="C17" s="34">
        <v>44608</v>
      </c>
      <c r="D17" s="35" t="s">
        <v>216</v>
      </c>
      <c r="E17" s="35" t="s">
        <v>16</v>
      </c>
      <c r="F17" s="35" t="s">
        <v>17</v>
      </c>
      <c r="G17" s="30"/>
      <c r="H17" s="36">
        <v>10000</v>
      </c>
      <c r="I17" s="32"/>
      <c r="J17" s="37">
        <v>10000</v>
      </c>
      <c r="K17" s="38">
        <f>+H17-J17</f>
        <v>0</v>
      </c>
      <c r="L17" s="32">
        <v>44615</v>
      </c>
      <c r="M17" s="32" t="s">
        <v>18</v>
      </c>
    </row>
    <row r="18" spans="3:14" s="27" customFormat="1" ht="20.25" customHeight="1" x14ac:dyDescent="0.25">
      <c r="C18" s="34"/>
      <c r="D18" s="29" t="s">
        <v>19</v>
      </c>
      <c r="E18" s="35"/>
      <c r="F18" s="35"/>
      <c r="G18" s="39"/>
      <c r="H18" s="40">
        <v>10000</v>
      </c>
      <c r="I18" s="32"/>
      <c r="J18" s="41">
        <f>SUM(J17:J17)</f>
        <v>10000</v>
      </c>
      <c r="K18" s="38">
        <f>SUM(K17:K17)</f>
        <v>0</v>
      </c>
      <c r="L18" s="32"/>
      <c r="M18" s="32"/>
    </row>
    <row r="19" spans="3:14" s="27" customFormat="1" ht="36" customHeight="1" x14ac:dyDescent="0.25">
      <c r="C19" s="34"/>
      <c r="D19" s="29" t="s">
        <v>20</v>
      </c>
      <c r="E19" s="35"/>
      <c r="F19" s="35"/>
      <c r="G19" s="39"/>
      <c r="H19" s="42"/>
      <c r="I19" s="32"/>
      <c r="J19" s="41"/>
      <c r="K19" s="32"/>
      <c r="L19" s="32"/>
      <c r="M19" s="32"/>
    </row>
    <row r="20" spans="3:14" s="27" customFormat="1" ht="18.75" customHeight="1" x14ac:dyDescent="0.25">
      <c r="C20" s="33" t="s">
        <v>14</v>
      </c>
      <c r="D20" s="29" t="s">
        <v>15</v>
      </c>
      <c r="E20" s="35"/>
      <c r="F20" s="35"/>
      <c r="G20" s="39"/>
      <c r="H20" s="42"/>
      <c r="I20" s="32"/>
      <c r="J20" s="41"/>
      <c r="K20" s="32"/>
      <c r="L20" s="32"/>
      <c r="M20" s="32"/>
    </row>
    <row r="21" spans="3:14" s="27" customFormat="1" ht="20.25" customHeight="1" x14ac:dyDescent="0.2">
      <c r="C21" s="34">
        <v>44364</v>
      </c>
      <c r="D21" s="35" t="s">
        <v>21</v>
      </c>
      <c r="E21" s="35" t="s">
        <v>22</v>
      </c>
      <c r="F21" s="35" t="s">
        <v>23</v>
      </c>
      <c r="G21" s="39"/>
      <c r="H21" s="36">
        <v>58865.2</v>
      </c>
      <c r="I21" s="32"/>
      <c r="J21" s="37">
        <f>+H21</f>
        <v>58865.2</v>
      </c>
      <c r="K21" s="38">
        <f>+H21-J21</f>
        <v>0</v>
      </c>
      <c r="L21" s="32">
        <v>44476</v>
      </c>
      <c r="M21" s="32" t="s">
        <v>18</v>
      </c>
    </row>
    <row r="22" spans="3:14" s="27" customFormat="1" ht="20.25" customHeight="1" x14ac:dyDescent="0.25">
      <c r="C22" s="34"/>
      <c r="D22" s="29" t="s">
        <v>19</v>
      </c>
      <c r="E22" s="35"/>
      <c r="F22" s="35"/>
      <c r="G22" s="39"/>
      <c r="H22" s="42">
        <v>58865.2</v>
      </c>
      <c r="I22" s="32"/>
      <c r="J22" s="41">
        <v>58865.2</v>
      </c>
      <c r="K22" s="38">
        <v>0</v>
      </c>
      <c r="L22" s="32"/>
      <c r="M22" s="32"/>
    </row>
    <row r="23" spans="3:14" s="27" customFormat="1" ht="38.25" customHeight="1" x14ac:dyDescent="0.25">
      <c r="C23" s="28"/>
      <c r="D23" s="29" t="s">
        <v>24</v>
      </c>
      <c r="E23" s="30"/>
      <c r="F23" s="30"/>
      <c r="G23" s="30"/>
      <c r="H23" s="43"/>
      <c r="I23" s="32"/>
      <c r="J23" s="41"/>
      <c r="K23" s="38"/>
      <c r="L23" s="32"/>
      <c r="M23" s="32"/>
    </row>
    <row r="24" spans="3:14" s="12" customFormat="1" ht="20.25" customHeight="1" x14ac:dyDescent="0.25">
      <c r="C24" s="33" t="s">
        <v>14</v>
      </c>
      <c r="D24" s="29" t="s">
        <v>15</v>
      </c>
      <c r="E24" s="30"/>
      <c r="F24" s="30"/>
      <c r="G24" s="30"/>
      <c r="H24" s="43"/>
      <c r="I24" s="32"/>
      <c r="J24" s="41"/>
      <c r="K24" s="38"/>
      <c r="L24" s="32"/>
      <c r="M24" s="32"/>
    </row>
    <row r="25" spans="3:14" s="27" customFormat="1" ht="20.25" customHeight="1" x14ac:dyDescent="0.25">
      <c r="C25" s="34">
        <v>44627</v>
      </c>
      <c r="D25" s="35" t="s">
        <v>25</v>
      </c>
      <c r="E25" s="35" t="s">
        <v>26</v>
      </c>
      <c r="F25" s="35" t="s">
        <v>27</v>
      </c>
      <c r="G25" s="44"/>
      <c r="H25" s="36">
        <v>46610</v>
      </c>
      <c r="I25" s="45"/>
      <c r="J25" s="37">
        <v>46610</v>
      </c>
      <c r="K25" s="40">
        <v>0</v>
      </c>
      <c r="L25" s="32">
        <v>44651</v>
      </c>
      <c r="M25" s="32" t="s">
        <v>18</v>
      </c>
      <c r="N25" s="46"/>
    </row>
    <row r="26" spans="3:14" s="27" customFormat="1" ht="20.25" customHeight="1" x14ac:dyDescent="0.25">
      <c r="C26" s="34">
        <v>44630</v>
      </c>
      <c r="D26" s="35" t="s">
        <v>28</v>
      </c>
      <c r="E26" s="35" t="s">
        <v>26</v>
      </c>
      <c r="F26" s="35" t="s">
        <v>27</v>
      </c>
      <c r="G26" s="44"/>
      <c r="H26" s="36">
        <v>59000</v>
      </c>
      <c r="I26" s="45"/>
      <c r="J26" s="37">
        <v>59000</v>
      </c>
      <c r="K26" s="40">
        <v>0</v>
      </c>
      <c r="L26" s="32">
        <v>44651</v>
      </c>
      <c r="M26" s="32" t="s">
        <v>18</v>
      </c>
      <c r="N26" s="46"/>
    </row>
    <row r="27" spans="3:14" s="27" customFormat="1" ht="20.25" customHeight="1" x14ac:dyDescent="0.2">
      <c r="C27" s="34"/>
      <c r="D27" s="29" t="s">
        <v>19</v>
      </c>
      <c r="E27" s="35"/>
      <c r="F27" s="35"/>
      <c r="G27" s="44"/>
      <c r="H27" s="43">
        <f>SUM(H25:H26)</f>
        <v>105610</v>
      </c>
      <c r="I27" s="45"/>
      <c r="J27" s="38">
        <v>105610</v>
      </c>
      <c r="K27" s="43">
        <v>0</v>
      </c>
      <c r="L27" s="45"/>
      <c r="M27" s="45"/>
      <c r="N27" s="46"/>
    </row>
    <row r="28" spans="3:14" s="27" customFormat="1" ht="34.5" customHeight="1" x14ac:dyDescent="0.2">
      <c r="C28" s="34"/>
      <c r="D28" s="29" t="s">
        <v>29</v>
      </c>
      <c r="E28" s="35"/>
      <c r="F28" s="35"/>
      <c r="G28" s="44"/>
      <c r="H28" s="47"/>
      <c r="I28" s="45"/>
      <c r="J28" s="41"/>
      <c r="K28" s="32"/>
      <c r="L28" s="45"/>
      <c r="M28" s="45"/>
      <c r="N28" s="46"/>
    </row>
    <row r="29" spans="3:14" s="27" customFormat="1" ht="24.75" customHeight="1" x14ac:dyDescent="0.2">
      <c r="C29" s="33" t="s">
        <v>14</v>
      </c>
      <c r="D29" s="29" t="s">
        <v>15</v>
      </c>
      <c r="E29" s="35"/>
      <c r="F29" s="35"/>
      <c r="G29" s="44"/>
      <c r="H29" s="47"/>
      <c r="I29" s="45"/>
      <c r="J29" s="41"/>
      <c r="K29" s="38"/>
      <c r="L29" s="45"/>
      <c r="M29" s="45"/>
      <c r="N29" s="46"/>
    </row>
    <row r="30" spans="3:14" s="27" customFormat="1" ht="20.25" customHeight="1" x14ac:dyDescent="0.2">
      <c r="C30" s="34">
        <v>44574</v>
      </c>
      <c r="D30" s="35" t="s">
        <v>30</v>
      </c>
      <c r="E30" s="35" t="s">
        <v>31</v>
      </c>
      <c r="F30" s="35" t="s">
        <v>32</v>
      </c>
      <c r="G30" s="44"/>
      <c r="H30" s="36">
        <v>236000</v>
      </c>
      <c r="I30" s="45"/>
      <c r="J30" s="36">
        <v>236000</v>
      </c>
      <c r="K30" s="38">
        <v>0</v>
      </c>
      <c r="L30" s="32">
        <v>44603</v>
      </c>
      <c r="M30" s="32" t="s">
        <v>18</v>
      </c>
      <c r="N30" s="46"/>
    </row>
    <row r="31" spans="3:14" s="27" customFormat="1" ht="20.25" customHeight="1" x14ac:dyDescent="0.25">
      <c r="C31" s="34"/>
      <c r="D31" s="29" t="s">
        <v>19</v>
      </c>
      <c r="E31" s="35"/>
      <c r="F31" s="35"/>
      <c r="G31" s="44"/>
      <c r="H31" s="40">
        <v>236000</v>
      </c>
      <c r="I31" s="45"/>
      <c r="J31" s="40">
        <v>236000</v>
      </c>
      <c r="K31" s="38">
        <f>SUM(K30:K30)</f>
        <v>0</v>
      </c>
      <c r="L31" s="45"/>
      <c r="M31" s="45"/>
      <c r="N31" s="46"/>
    </row>
    <row r="32" spans="3:14" s="27" customFormat="1" ht="37.5" customHeight="1" x14ac:dyDescent="0.25">
      <c r="C32" s="28"/>
      <c r="D32" s="29" t="s">
        <v>33</v>
      </c>
      <c r="E32" s="30"/>
      <c r="F32" s="30"/>
      <c r="G32" s="30"/>
      <c r="H32" s="43"/>
      <c r="I32" s="32"/>
      <c r="J32" s="41"/>
      <c r="K32" s="38"/>
      <c r="L32" s="32"/>
      <c r="M32" s="32"/>
    </row>
    <row r="33" spans="3:14" s="12" customFormat="1" ht="20.25" customHeight="1" x14ac:dyDescent="0.25">
      <c r="C33" s="33" t="s">
        <v>14</v>
      </c>
      <c r="D33" s="29" t="s">
        <v>15</v>
      </c>
      <c r="E33" s="30"/>
      <c r="F33" s="30"/>
      <c r="G33" s="30"/>
      <c r="H33" s="43"/>
      <c r="I33" s="32"/>
      <c r="J33" s="41"/>
      <c r="K33" s="38"/>
      <c r="L33" s="32"/>
      <c r="M33" s="32"/>
    </row>
    <row r="34" spans="3:14" s="12" customFormat="1" ht="20.25" customHeight="1" x14ac:dyDescent="0.25">
      <c r="C34" s="34">
        <v>44652</v>
      </c>
      <c r="D34" s="48" t="s">
        <v>218</v>
      </c>
      <c r="E34" s="49" t="s">
        <v>34</v>
      </c>
      <c r="F34" s="35" t="s">
        <v>35</v>
      </c>
      <c r="G34" s="30"/>
      <c r="H34" s="50">
        <v>2310100</v>
      </c>
      <c r="I34" s="32"/>
      <c r="J34" s="41">
        <v>2310100</v>
      </c>
      <c r="K34" s="51">
        <v>0</v>
      </c>
      <c r="L34" s="32">
        <v>44673</v>
      </c>
      <c r="M34" s="32" t="s">
        <v>18</v>
      </c>
    </row>
    <row r="35" spans="3:14" s="12" customFormat="1" ht="20.25" customHeight="1" x14ac:dyDescent="0.25">
      <c r="C35" s="33"/>
      <c r="D35" s="29" t="s">
        <v>19</v>
      </c>
      <c r="E35" s="30"/>
      <c r="F35" s="30"/>
      <c r="G35" s="30"/>
      <c r="H35" s="43">
        <f>SUM(H34:H34)</f>
        <v>2310100</v>
      </c>
      <c r="I35" s="32"/>
      <c r="J35" s="43">
        <v>2310100</v>
      </c>
      <c r="K35" s="51">
        <v>0</v>
      </c>
      <c r="L35" s="32"/>
      <c r="M35" s="32"/>
    </row>
    <row r="36" spans="3:14" s="12" customFormat="1" ht="42" customHeight="1" x14ac:dyDescent="0.25">
      <c r="C36" s="33"/>
      <c r="D36" s="29" t="s">
        <v>36</v>
      </c>
      <c r="E36" s="30"/>
      <c r="F36" s="30"/>
      <c r="G36" s="30"/>
      <c r="H36" s="43"/>
      <c r="I36" s="32"/>
      <c r="J36" s="41"/>
      <c r="K36" s="38"/>
      <c r="L36" s="32"/>
      <c r="M36" s="32"/>
    </row>
    <row r="37" spans="3:14" s="12" customFormat="1" ht="30" customHeight="1" x14ac:dyDescent="0.25">
      <c r="C37" s="33" t="s">
        <v>14</v>
      </c>
      <c r="D37" s="29" t="s">
        <v>15</v>
      </c>
      <c r="E37" s="30"/>
      <c r="F37" s="30"/>
      <c r="G37" s="30"/>
      <c r="H37" s="43"/>
      <c r="I37" s="32"/>
      <c r="J37" s="41"/>
      <c r="K37" s="38"/>
      <c r="L37" s="32"/>
      <c r="M37" s="32"/>
    </row>
    <row r="38" spans="3:14" s="12" customFormat="1" ht="20.25" customHeight="1" x14ac:dyDescent="0.25">
      <c r="C38" s="34">
        <v>44652</v>
      </c>
      <c r="D38" s="35" t="s">
        <v>217</v>
      </c>
      <c r="E38" s="35" t="s">
        <v>37</v>
      </c>
      <c r="F38" s="35" t="s">
        <v>38</v>
      </c>
      <c r="G38" s="30"/>
      <c r="H38" s="52">
        <v>109850</v>
      </c>
      <c r="I38" s="32"/>
      <c r="J38" s="41">
        <v>109850</v>
      </c>
      <c r="K38" s="42">
        <v>0</v>
      </c>
      <c r="L38" s="32">
        <v>44672</v>
      </c>
      <c r="M38" s="32" t="s">
        <v>18</v>
      </c>
    </row>
    <row r="39" spans="3:14" s="12" customFormat="1" ht="20.25" customHeight="1" x14ac:dyDescent="0.25">
      <c r="C39" s="33"/>
      <c r="D39" s="29" t="s">
        <v>19</v>
      </c>
      <c r="E39" s="30"/>
      <c r="F39" s="30"/>
      <c r="G39" s="30"/>
      <c r="H39" s="43">
        <v>109850</v>
      </c>
      <c r="I39" s="32"/>
      <c r="J39" s="41">
        <v>109850</v>
      </c>
      <c r="K39" s="42">
        <v>0</v>
      </c>
      <c r="L39" s="32"/>
      <c r="M39" s="32"/>
    </row>
    <row r="40" spans="3:14" s="12" customFormat="1" ht="20.25" customHeight="1" x14ac:dyDescent="0.25">
      <c r="C40" s="33" t="s">
        <v>14</v>
      </c>
      <c r="D40" s="30" t="s">
        <v>40</v>
      </c>
      <c r="E40" s="30"/>
      <c r="F40" s="30"/>
      <c r="G40" s="30"/>
      <c r="H40" s="43"/>
      <c r="I40" s="32"/>
      <c r="J40" s="41"/>
      <c r="K40" s="38"/>
      <c r="L40" s="32"/>
      <c r="M40" s="32"/>
    </row>
    <row r="41" spans="3:14" s="12" customFormat="1" ht="20.25" customHeight="1" x14ac:dyDescent="0.25">
      <c r="C41" s="33"/>
      <c r="D41" s="30" t="s">
        <v>15</v>
      </c>
      <c r="E41" s="30"/>
      <c r="F41" s="30"/>
      <c r="G41" s="30"/>
      <c r="H41" s="43"/>
      <c r="I41" s="32"/>
      <c r="J41" s="41"/>
      <c r="K41" s="38"/>
      <c r="L41" s="32"/>
      <c r="M41" s="32"/>
    </row>
    <row r="42" spans="3:14" s="12" customFormat="1" ht="20.25" customHeight="1" x14ac:dyDescent="0.25">
      <c r="C42" s="53">
        <v>44446</v>
      </c>
      <c r="D42" s="54" t="s">
        <v>41</v>
      </c>
      <c r="E42" s="44" t="s">
        <v>42</v>
      </c>
      <c r="F42" s="44" t="s">
        <v>43</v>
      </c>
      <c r="G42" s="30"/>
      <c r="H42" s="47">
        <v>734485</v>
      </c>
      <c r="I42" s="32"/>
      <c r="J42" s="37">
        <v>734485</v>
      </c>
      <c r="K42" s="38">
        <v>0</v>
      </c>
      <c r="L42" s="32">
        <v>44469</v>
      </c>
      <c r="M42" s="32" t="s">
        <v>18</v>
      </c>
    </row>
    <row r="43" spans="3:14" s="12" customFormat="1" ht="20.25" customHeight="1" x14ac:dyDescent="0.25">
      <c r="C43" s="53">
        <v>44447</v>
      </c>
      <c r="D43" s="54" t="s">
        <v>44</v>
      </c>
      <c r="E43" s="44" t="s">
        <v>42</v>
      </c>
      <c r="F43" s="44" t="s">
        <v>43</v>
      </c>
      <c r="G43" s="30"/>
      <c r="H43" s="47">
        <v>828495</v>
      </c>
      <c r="I43" s="32"/>
      <c r="J43" s="37">
        <v>828495</v>
      </c>
      <c r="K43" s="38">
        <v>0</v>
      </c>
      <c r="L43" s="32">
        <v>44469</v>
      </c>
      <c r="M43" s="32" t="s">
        <v>18</v>
      </c>
    </row>
    <row r="44" spans="3:14" s="12" customFormat="1" ht="20.25" customHeight="1" x14ac:dyDescent="0.25">
      <c r="C44" s="55"/>
      <c r="D44" s="29" t="s">
        <v>19</v>
      </c>
      <c r="E44" s="44"/>
      <c r="F44" s="44"/>
      <c r="G44" s="30"/>
      <c r="H44" s="43">
        <v>1562980</v>
      </c>
      <c r="I44" s="32"/>
      <c r="J44" s="41">
        <v>1562980</v>
      </c>
      <c r="K44" s="38">
        <v>0</v>
      </c>
      <c r="L44" s="32"/>
      <c r="M44" s="32"/>
    </row>
    <row r="45" spans="3:14" s="12" customFormat="1" ht="20.25" customHeight="1" x14ac:dyDescent="0.25">
      <c r="C45" s="33"/>
      <c r="D45" s="29" t="s">
        <v>45</v>
      </c>
      <c r="E45" s="30"/>
      <c r="F45" s="30"/>
      <c r="G45" s="30"/>
      <c r="H45" s="43"/>
      <c r="I45" s="32"/>
      <c r="J45" s="41"/>
      <c r="K45" s="38"/>
      <c r="L45" s="32"/>
      <c r="M45" s="32"/>
    </row>
    <row r="46" spans="3:14" s="12" customFormat="1" ht="20.25" customHeight="1" x14ac:dyDescent="0.25">
      <c r="C46" s="33" t="s">
        <v>14</v>
      </c>
      <c r="D46" s="29" t="s">
        <v>15</v>
      </c>
      <c r="E46" s="30"/>
      <c r="F46" s="30"/>
      <c r="G46" s="30"/>
      <c r="H46" s="43"/>
      <c r="I46" s="32"/>
      <c r="J46" s="41"/>
      <c r="K46" s="38"/>
      <c r="L46" s="32"/>
      <c r="M46" s="32"/>
    </row>
    <row r="47" spans="3:14" s="12" customFormat="1" ht="20.25" customHeight="1" x14ac:dyDescent="0.2">
      <c r="C47" s="34">
        <v>44641</v>
      </c>
      <c r="D47" s="54" t="s">
        <v>220</v>
      </c>
      <c r="E47" s="35" t="s">
        <v>46</v>
      </c>
      <c r="F47" s="35" t="s">
        <v>47</v>
      </c>
      <c r="G47" s="30"/>
      <c r="H47" s="52">
        <v>4395748.8</v>
      </c>
      <c r="I47" s="32"/>
      <c r="J47" s="52">
        <v>4395748.8</v>
      </c>
      <c r="K47" s="38">
        <v>0</v>
      </c>
      <c r="L47" s="32">
        <v>44670</v>
      </c>
      <c r="M47" s="32" t="s">
        <v>18</v>
      </c>
    </row>
    <row r="48" spans="3:14" s="12" customFormat="1" ht="20.25" customHeight="1" x14ac:dyDescent="0.2">
      <c r="C48" s="34">
        <v>44643</v>
      </c>
      <c r="D48" s="54" t="s">
        <v>221</v>
      </c>
      <c r="E48" s="35" t="s">
        <v>46</v>
      </c>
      <c r="F48" s="35" t="s">
        <v>47</v>
      </c>
      <c r="G48" s="30"/>
      <c r="H48" s="47">
        <v>23026667.48</v>
      </c>
      <c r="I48" s="32"/>
      <c r="J48" s="47">
        <v>23026667.48</v>
      </c>
      <c r="K48" s="38">
        <v>0</v>
      </c>
      <c r="L48" s="32">
        <v>44670</v>
      </c>
      <c r="M48" s="32" t="s">
        <v>18</v>
      </c>
      <c r="N48" s="56"/>
    </row>
    <row r="49" spans="1:14" s="12" customFormat="1" ht="15.75" x14ac:dyDescent="0.2">
      <c r="C49" s="34">
        <v>44648</v>
      </c>
      <c r="D49" s="54" t="s">
        <v>222</v>
      </c>
      <c r="E49" s="35" t="s">
        <v>46</v>
      </c>
      <c r="F49" s="35" t="s">
        <v>47</v>
      </c>
      <c r="G49" s="30"/>
      <c r="H49" s="52">
        <v>5355427.4000000004</v>
      </c>
      <c r="I49" s="32"/>
      <c r="J49" s="52">
        <v>5355427.4000000004</v>
      </c>
      <c r="K49" s="38">
        <v>0</v>
      </c>
      <c r="L49" s="32">
        <v>44677</v>
      </c>
      <c r="M49" s="32" t="s">
        <v>18</v>
      </c>
      <c r="N49" s="56"/>
    </row>
    <row r="50" spans="1:14" s="12" customFormat="1" ht="15.75" x14ac:dyDescent="0.2">
      <c r="C50" s="34">
        <v>44650</v>
      </c>
      <c r="D50" s="54" t="s">
        <v>223</v>
      </c>
      <c r="E50" s="35" t="s">
        <v>46</v>
      </c>
      <c r="F50" s="35" t="s">
        <v>47</v>
      </c>
      <c r="G50" s="30"/>
      <c r="H50" s="52">
        <v>22348767.399999999</v>
      </c>
      <c r="I50" s="32"/>
      <c r="J50" s="52">
        <v>22348767.399999999</v>
      </c>
      <c r="K50" s="38">
        <v>0</v>
      </c>
      <c r="L50" s="32">
        <v>44678</v>
      </c>
      <c r="M50" s="32" t="s">
        <v>18</v>
      </c>
    </row>
    <row r="51" spans="1:14" s="12" customFormat="1" ht="20.25" customHeight="1" x14ac:dyDescent="0.25">
      <c r="C51" s="34">
        <v>44651</v>
      </c>
      <c r="D51" s="54" t="s">
        <v>224</v>
      </c>
      <c r="E51" s="35" t="s">
        <v>46</v>
      </c>
      <c r="F51" s="35" t="s">
        <v>47</v>
      </c>
      <c r="G51" s="30"/>
      <c r="H51" s="50">
        <v>5140913.5999999996</v>
      </c>
      <c r="I51" s="32"/>
      <c r="J51" s="50">
        <v>5140913.5999999996</v>
      </c>
      <c r="K51" s="51">
        <v>0</v>
      </c>
      <c r="L51" s="32">
        <v>44685</v>
      </c>
      <c r="M51" s="32" t="s">
        <v>18</v>
      </c>
    </row>
    <row r="52" spans="1:14" s="12" customFormat="1" ht="20.25" customHeight="1" x14ac:dyDescent="0.25">
      <c r="C52" s="34">
        <v>44657</v>
      </c>
      <c r="D52" s="54" t="s">
        <v>225</v>
      </c>
      <c r="E52" s="35" t="s">
        <v>46</v>
      </c>
      <c r="F52" s="35" t="s">
        <v>47</v>
      </c>
      <c r="G52" s="30"/>
      <c r="H52" s="50">
        <v>22010885.18</v>
      </c>
      <c r="I52" s="32"/>
      <c r="J52" s="50">
        <v>22010885.18</v>
      </c>
      <c r="K52" s="51">
        <v>0</v>
      </c>
      <c r="L52" s="32">
        <v>44685</v>
      </c>
      <c r="M52" s="32" t="s">
        <v>18</v>
      </c>
    </row>
    <row r="53" spans="1:14" s="12" customFormat="1" ht="20.25" customHeight="1" x14ac:dyDescent="0.25">
      <c r="C53" s="34">
        <v>44658</v>
      </c>
      <c r="D53" s="54" t="s">
        <v>226</v>
      </c>
      <c r="E53" s="35" t="s">
        <v>46</v>
      </c>
      <c r="F53" s="35" t="s">
        <v>47</v>
      </c>
      <c r="G53" s="30"/>
      <c r="H53" s="50">
        <v>356701.25</v>
      </c>
      <c r="I53" s="32"/>
      <c r="J53" s="50">
        <v>356701.25</v>
      </c>
      <c r="K53" s="51">
        <v>0</v>
      </c>
      <c r="L53" s="32">
        <v>44685</v>
      </c>
      <c r="M53" s="32" t="s">
        <v>18</v>
      </c>
    </row>
    <row r="54" spans="1:14" s="12" customFormat="1" ht="20.25" customHeight="1" x14ac:dyDescent="0.25">
      <c r="A54" s="57"/>
      <c r="C54" s="34">
        <v>44669</v>
      </c>
      <c r="D54" s="54" t="s">
        <v>227</v>
      </c>
      <c r="E54" s="35" t="s">
        <v>46</v>
      </c>
      <c r="F54" s="35" t="s">
        <v>47</v>
      </c>
      <c r="G54" s="30"/>
      <c r="H54" s="50">
        <v>29769870.100000001</v>
      </c>
      <c r="I54" s="32"/>
      <c r="J54" s="51"/>
      <c r="K54" s="50">
        <v>29769870.100000001</v>
      </c>
      <c r="L54" s="32"/>
      <c r="M54" s="32" t="s">
        <v>39</v>
      </c>
    </row>
    <row r="55" spans="1:14" s="12" customFormat="1" ht="20.25" customHeight="1" x14ac:dyDescent="0.25">
      <c r="A55" s="57"/>
      <c r="C55" s="34">
        <v>44671</v>
      </c>
      <c r="D55" s="54" t="s">
        <v>219</v>
      </c>
      <c r="E55" s="35" t="s">
        <v>46</v>
      </c>
      <c r="F55" s="35" t="s">
        <v>47</v>
      </c>
      <c r="G55" s="30"/>
      <c r="H55" s="50">
        <v>12936184</v>
      </c>
      <c r="I55" s="32"/>
      <c r="J55" s="51"/>
      <c r="K55" s="50">
        <v>12936184</v>
      </c>
      <c r="L55" s="32"/>
      <c r="M55" s="32" t="s">
        <v>39</v>
      </c>
    </row>
    <row r="56" spans="1:14" s="12" customFormat="1" ht="20.25" customHeight="1" x14ac:dyDescent="0.25">
      <c r="C56" s="33"/>
      <c r="D56" s="29" t="s">
        <v>19</v>
      </c>
      <c r="E56" s="30"/>
      <c r="F56" s="30"/>
      <c r="G56" s="30"/>
      <c r="H56" s="43">
        <f>SUM(H47:H55)</f>
        <v>125341165.21000001</v>
      </c>
      <c r="I56" s="32"/>
      <c r="J56" s="41">
        <f>SUM(J47:J54)</f>
        <v>82635111.109999999</v>
      </c>
      <c r="K56" s="41">
        <f>SUM(K54:K55)</f>
        <v>42706054.100000001</v>
      </c>
      <c r="L56" s="32"/>
      <c r="M56" s="32"/>
    </row>
    <row r="57" spans="1:14" s="12" customFormat="1" ht="30" customHeight="1" x14ac:dyDescent="0.25">
      <c r="C57" s="33"/>
      <c r="D57" s="29" t="s">
        <v>48</v>
      </c>
      <c r="E57" s="30"/>
      <c r="F57" s="30"/>
      <c r="G57" s="30"/>
      <c r="H57" s="43"/>
      <c r="I57" s="32"/>
      <c r="J57" s="41"/>
      <c r="K57" s="38"/>
      <c r="L57" s="32"/>
      <c r="M57" s="32"/>
    </row>
    <row r="58" spans="1:14" s="12" customFormat="1" ht="30" customHeight="1" x14ac:dyDescent="0.25">
      <c r="C58" s="33" t="s">
        <v>14</v>
      </c>
      <c r="D58" s="29" t="s">
        <v>15</v>
      </c>
      <c r="E58" s="30"/>
      <c r="F58" s="30"/>
      <c r="G58" s="30"/>
      <c r="H58" s="43"/>
      <c r="I58" s="32"/>
      <c r="J58" s="41"/>
      <c r="K58" s="38"/>
      <c r="L58" s="32"/>
      <c r="M58" s="32"/>
    </row>
    <row r="59" spans="1:14" s="12" customFormat="1" ht="20.25" customHeight="1" x14ac:dyDescent="0.25">
      <c r="C59" s="34">
        <v>44655</v>
      </c>
      <c r="D59" s="48" t="s">
        <v>228</v>
      </c>
      <c r="E59" s="35" t="s">
        <v>49</v>
      </c>
      <c r="F59" s="35" t="s">
        <v>50</v>
      </c>
      <c r="G59" s="30"/>
      <c r="H59" s="50">
        <v>23851.4</v>
      </c>
      <c r="I59" s="32"/>
      <c r="J59" s="43">
        <v>0</v>
      </c>
      <c r="K59" s="51">
        <v>23851.4</v>
      </c>
      <c r="L59" s="32"/>
      <c r="M59" s="32" t="s">
        <v>39</v>
      </c>
    </row>
    <row r="60" spans="1:14" s="12" customFormat="1" ht="20.25" customHeight="1" x14ac:dyDescent="0.25">
      <c r="C60" s="34">
        <v>44670</v>
      </c>
      <c r="D60" s="48" t="s">
        <v>229</v>
      </c>
      <c r="E60" s="35" t="s">
        <v>49</v>
      </c>
      <c r="F60" s="35" t="s">
        <v>50</v>
      </c>
      <c r="G60" s="30"/>
      <c r="H60" s="50">
        <v>36240.14</v>
      </c>
      <c r="I60" s="32"/>
      <c r="J60" s="43">
        <v>0</v>
      </c>
      <c r="K60" s="51">
        <v>36240.14</v>
      </c>
      <c r="L60" s="32"/>
      <c r="M60" s="32" t="s">
        <v>39</v>
      </c>
    </row>
    <row r="61" spans="1:14" s="12" customFormat="1" ht="20.25" customHeight="1" x14ac:dyDescent="0.25">
      <c r="C61" s="34">
        <v>44671</v>
      </c>
      <c r="D61" s="48" t="s">
        <v>230</v>
      </c>
      <c r="E61" s="35" t="s">
        <v>49</v>
      </c>
      <c r="F61" s="35" t="s">
        <v>50</v>
      </c>
      <c r="G61" s="30"/>
      <c r="H61" s="50">
        <v>9535.6200000000008</v>
      </c>
      <c r="I61" s="32"/>
      <c r="J61" s="43">
        <v>0</v>
      </c>
      <c r="K61" s="51">
        <v>9535.6200000000008</v>
      </c>
      <c r="L61" s="32"/>
      <c r="M61" s="32" t="s">
        <v>39</v>
      </c>
    </row>
    <row r="62" spans="1:14" s="12" customFormat="1" ht="20.25" customHeight="1" x14ac:dyDescent="0.25">
      <c r="C62" s="34">
        <v>44672</v>
      </c>
      <c r="D62" s="48" t="s">
        <v>231</v>
      </c>
      <c r="E62" s="35" t="s">
        <v>49</v>
      </c>
      <c r="F62" s="35" t="s">
        <v>50</v>
      </c>
      <c r="G62" s="30"/>
      <c r="H62" s="50">
        <v>21344.04</v>
      </c>
      <c r="I62" s="32"/>
      <c r="J62" s="43">
        <v>0</v>
      </c>
      <c r="K62" s="51">
        <v>21344.04</v>
      </c>
      <c r="L62" s="32"/>
      <c r="M62" s="32" t="s">
        <v>39</v>
      </c>
    </row>
    <row r="63" spans="1:14" s="12" customFormat="1" ht="20.25" customHeight="1" x14ac:dyDescent="0.25">
      <c r="C63" s="34">
        <v>44673</v>
      </c>
      <c r="D63" s="48" t="s">
        <v>232</v>
      </c>
      <c r="E63" s="35" t="s">
        <v>49</v>
      </c>
      <c r="F63" s="35" t="s">
        <v>50</v>
      </c>
      <c r="G63" s="30"/>
      <c r="H63" s="50">
        <v>8671.9</v>
      </c>
      <c r="I63" s="32"/>
      <c r="J63" s="43">
        <v>0</v>
      </c>
      <c r="K63" s="51">
        <v>8671.9</v>
      </c>
      <c r="L63" s="32"/>
      <c r="M63" s="32" t="s">
        <v>39</v>
      </c>
    </row>
    <row r="64" spans="1:14" s="12" customFormat="1" ht="20.25" customHeight="1" x14ac:dyDescent="0.25">
      <c r="C64" s="34">
        <v>44673</v>
      </c>
      <c r="D64" s="48" t="s">
        <v>233</v>
      </c>
      <c r="E64" s="35" t="s">
        <v>49</v>
      </c>
      <c r="F64" s="35" t="s">
        <v>50</v>
      </c>
      <c r="G64" s="30"/>
      <c r="H64" s="50">
        <v>32193.99</v>
      </c>
      <c r="I64" s="32"/>
      <c r="J64" s="43">
        <v>0</v>
      </c>
      <c r="K64" s="51">
        <v>32193.99</v>
      </c>
      <c r="L64" s="32"/>
      <c r="M64" s="32" t="s">
        <v>39</v>
      </c>
    </row>
    <row r="65" spans="3:13" s="12" customFormat="1" ht="20.25" customHeight="1" x14ac:dyDescent="0.25">
      <c r="C65" s="34">
        <v>44677</v>
      </c>
      <c r="D65" s="48" t="s">
        <v>234</v>
      </c>
      <c r="E65" s="35" t="s">
        <v>49</v>
      </c>
      <c r="F65" s="35" t="s">
        <v>50</v>
      </c>
      <c r="G65" s="30"/>
      <c r="H65" s="50">
        <v>13426.98</v>
      </c>
      <c r="I65" s="32"/>
      <c r="J65" s="43">
        <v>0</v>
      </c>
      <c r="K65" s="51">
        <v>13426.98</v>
      </c>
      <c r="L65" s="32"/>
      <c r="M65" s="32" t="s">
        <v>39</v>
      </c>
    </row>
    <row r="66" spans="3:13" s="12" customFormat="1" ht="20.25" customHeight="1" x14ac:dyDescent="0.25">
      <c r="C66" s="34">
        <v>44678</v>
      </c>
      <c r="D66" s="48" t="s">
        <v>235</v>
      </c>
      <c r="E66" s="35" t="s">
        <v>49</v>
      </c>
      <c r="F66" s="35" t="s">
        <v>50</v>
      </c>
      <c r="G66" s="30"/>
      <c r="H66" s="50">
        <v>13714.61</v>
      </c>
      <c r="I66" s="32"/>
      <c r="J66" s="43">
        <v>0</v>
      </c>
      <c r="K66" s="51">
        <v>13714.61</v>
      </c>
      <c r="L66" s="32"/>
      <c r="M66" s="32" t="s">
        <v>39</v>
      </c>
    </row>
    <row r="67" spans="3:13" s="12" customFormat="1" ht="20.25" customHeight="1" x14ac:dyDescent="0.25">
      <c r="C67" s="33"/>
      <c r="D67" s="29" t="s">
        <v>19</v>
      </c>
      <c r="E67" s="30"/>
      <c r="F67" s="30"/>
      <c r="G67" s="30"/>
      <c r="H67" s="43">
        <f>SUM(H59:H66)</f>
        <v>158978.68</v>
      </c>
      <c r="I67" s="32"/>
      <c r="J67" s="43">
        <f>SUM(J59:J62)</f>
        <v>0</v>
      </c>
      <c r="K67" s="43">
        <v>158978.68</v>
      </c>
      <c r="L67" s="43"/>
      <c r="M67" s="32" t="s">
        <v>39</v>
      </c>
    </row>
    <row r="68" spans="3:13" s="12" customFormat="1" ht="31.5" x14ac:dyDescent="0.25">
      <c r="C68" s="33"/>
      <c r="D68" s="29" t="s">
        <v>51</v>
      </c>
      <c r="E68" s="30"/>
      <c r="F68" s="30"/>
      <c r="G68" s="30"/>
      <c r="H68" s="43"/>
      <c r="I68" s="32"/>
      <c r="J68" s="41"/>
      <c r="K68" s="38"/>
      <c r="L68" s="32"/>
      <c r="M68" s="32"/>
    </row>
    <row r="69" spans="3:13" s="12" customFormat="1" ht="15.75" x14ac:dyDescent="0.25">
      <c r="C69" s="33" t="s">
        <v>14</v>
      </c>
      <c r="D69" s="29" t="s">
        <v>15</v>
      </c>
      <c r="E69" s="30"/>
      <c r="F69" s="30"/>
      <c r="G69" s="30"/>
      <c r="H69" s="43"/>
      <c r="I69" s="32"/>
      <c r="J69" s="41"/>
      <c r="K69" s="38"/>
      <c r="L69" s="32"/>
      <c r="M69" s="32"/>
    </row>
    <row r="70" spans="3:13" s="12" customFormat="1" ht="20.25" customHeight="1" x14ac:dyDescent="0.25">
      <c r="C70" s="53">
        <v>44578</v>
      </c>
      <c r="D70" s="49" t="s">
        <v>52</v>
      </c>
      <c r="E70" s="35" t="s">
        <v>53</v>
      </c>
      <c r="F70" s="35" t="s">
        <v>54</v>
      </c>
      <c r="G70" s="30"/>
      <c r="H70" s="52">
        <v>15570.9</v>
      </c>
      <c r="I70" s="32"/>
      <c r="J70" s="52">
        <v>15570.9</v>
      </c>
      <c r="K70" s="42">
        <v>0</v>
      </c>
      <c r="L70" s="32">
        <v>44616</v>
      </c>
      <c r="M70" s="32" t="s">
        <v>18</v>
      </c>
    </row>
    <row r="71" spans="3:13" s="12" customFormat="1" ht="20.25" customHeight="1" x14ac:dyDescent="0.25">
      <c r="C71" s="53">
        <v>44578</v>
      </c>
      <c r="D71" s="49" t="s">
        <v>55</v>
      </c>
      <c r="E71" s="35" t="s">
        <v>53</v>
      </c>
      <c r="F71" s="35" t="s">
        <v>54</v>
      </c>
      <c r="G71" s="30"/>
      <c r="H71" s="52">
        <v>39157.199999999997</v>
      </c>
      <c r="I71" s="32"/>
      <c r="J71" s="52">
        <v>39157.199999999997</v>
      </c>
      <c r="K71" s="42">
        <v>0</v>
      </c>
      <c r="L71" s="32">
        <v>44616</v>
      </c>
      <c r="M71" s="32" t="s">
        <v>18</v>
      </c>
    </row>
    <row r="72" spans="3:13" s="12" customFormat="1" ht="20.25" customHeight="1" x14ac:dyDescent="0.25">
      <c r="C72" s="53">
        <v>44581</v>
      </c>
      <c r="D72" s="49" t="s">
        <v>56</v>
      </c>
      <c r="E72" s="35" t="s">
        <v>53</v>
      </c>
      <c r="F72" s="35" t="s">
        <v>54</v>
      </c>
      <c r="G72" s="30"/>
      <c r="H72" s="52">
        <v>13468.5</v>
      </c>
      <c r="I72" s="32"/>
      <c r="J72" s="52">
        <v>13468.5</v>
      </c>
      <c r="K72" s="42">
        <v>0</v>
      </c>
      <c r="L72" s="32">
        <v>44616</v>
      </c>
      <c r="M72" s="32" t="s">
        <v>18</v>
      </c>
    </row>
    <row r="73" spans="3:13" s="12" customFormat="1" ht="20.25" customHeight="1" x14ac:dyDescent="0.25">
      <c r="C73" s="53">
        <v>44581</v>
      </c>
      <c r="D73" s="49" t="s">
        <v>57</v>
      </c>
      <c r="E73" s="35" t="s">
        <v>53</v>
      </c>
      <c r="F73" s="35" t="s">
        <v>54</v>
      </c>
      <c r="G73" s="30"/>
      <c r="H73" s="52">
        <v>25360.2</v>
      </c>
      <c r="I73" s="32"/>
      <c r="J73" s="52">
        <v>25360.2</v>
      </c>
      <c r="K73" s="42">
        <v>0</v>
      </c>
      <c r="L73" s="32">
        <v>44616</v>
      </c>
      <c r="M73" s="32" t="s">
        <v>18</v>
      </c>
    </row>
    <row r="74" spans="3:13" s="12" customFormat="1" ht="20.25" customHeight="1" x14ac:dyDescent="0.25">
      <c r="C74" s="55"/>
      <c r="D74" s="58" t="s">
        <v>19</v>
      </c>
      <c r="E74" s="35"/>
      <c r="F74" s="35"/>
      <c r="G74" s="30"/>
      <c r="H74" s="42">
        <v>93556.800000000003</v>
      </c>
      <c r="I74" s="32"/>
      <c r="J74" s="42">
        <v>93556.800000000003</v>
      </c>
      <c r="K74" s="42">
        <v>0</v>
      </c>
      <c r="L74" s="32"/>
      <c r="M74" s="32"/>
    </row>
    <row r="75" spans="3:13" s="12" customFormat="1" ht="34.5" customHeight="1" x14ac:dyDescent="0.25">
      <c r="C75" s="33"/>
      <c r="D75" s="29" t="s">
        <v>58</v>
      </c>
      <c r="E75" s="30"/>
      <c r="F75" s="30"/>
      <c r="G75" s="30"/>
      <c r="H75" s="43"/>
      <c r="I75" s="32"/>
      <c r="J75" s="41"/>
      <c r="K75" s="38"/>
      <c r="L75" s="32"/>
      <c r="M75" s="32"/>
    </row>
    <row r="76" spans="3:13" s="12" customFormat="1" ht="24.75" customHeight="1" x14ac:dyDescent="0.25">
      <c r="C76" s="33" t="s">
        <v>14</v>
      </c>
      <c r="D76" s="29" t="s">
        <v>15</v>
      </c>
      <c r="E76" s="30"/>
      <c r="F76" s="30"/>
      <c r="G76" s="30"/>
      <c r="H76" s="43"/>
      <c r="I76" s="32"/>
      <c r="J76" s="41"/>
      <c r="K76" s="38"/>
      <c r="L76" s="32"/>
      <c r="M76" s="32"/>
    </row>
    <row r="77" spans="3:13" s="12" customFormat="1" ht="20.25" customHeight="1" x14ac:dyDescent="0.25">
      <c r="C77" s="53">
        <v>44578</v>
      </c>
      <c r="D77" s="49" t="s">
        <v>59</v>
      </c>
      <c r="E77" s="35" t="s">
        <v>60</v>
      </c>
      <c r="F77" s="35" t="s">
        <v>54</v>
      </c>
      <c r="G77" s="30"/>
      <c r="H77" s="52">
        <v>15636.6</v>
      </c>
      <c r="I77" s="32"/>
      <c r="J77" s="52">
        <v>15636.6</v>
      </c>
      <c r="K77" s="42">
        <v>0</v>
      </c>
      <c r="L77" s="32">
        <v>44616</v>
      </c>
      <c r="M77" s="32" t="s">
        <v>18</v>
      </c>
    </row>
    <row r="78" spans="3:13" s="12" customFormat="1" ht="20.25" customHeight="1" x14ac:dyDescent="0.25">
      <c r="C78" s="53">
        <v>44578</v>
      </c>
      <c r="D78" s="49" t="s">
        <v>61</v>
      </c>
      <c r="E78" s="35" t="s">
        <v>60</v>
      </c>
      <c r="F78" s="35" t="s">
        <v>54</v>
      </c>
      <c r="G78" s="30"/>
      <c r="H78" s="52">
        <v>39157.199999999997</v>
      </c>
      <c r="I78" s="32"/>
      <c r="J78" s="52">
        <v>39157.199999999997</v>
      </c>
      <c r="K78" s="42">
        <v>0</v>
      </c>
      <c r="L78" s="32">
        <v>44616</v>
      </c>
      <c r="M78" s="32" t="s">
        <v>18</v>
      </c>
    </row>
    <row r="79" spans="3:13" s="12" customFormat="1" ht="20.25" customHeight="1" x14ac:dyDescent="0.25">
      <c r="C79" s="53">
        <v>44581</v>
      </c>
      <c r="D79" s="49" t="s">
        <v>62</v>
      </c>
      <c r="E79" s="35" t="s">
        <v>60</v>
      </c>
      <c r="F79" s="35" t="s">
        <v>54</v>
      </c>
      <c r="G79" s="30"/>
      <c r="H79" s="52">
        <v>13534.2</v>
      </c>
      <c r="I79" s="32"/>
      <c r="J79" s="52">
        <v>13534.2</v>
      </c>
      <c r="K79" s="42">
        <v>0</v>
      </c>
      <c r="L79" s="32">
        <v>44616</v>
      </c>
      <c r="M79" s="32" t="s">
        <v>18</v>
      </c>
    </row>
    <row r="80" spans="3:13" s="12" customFormat="1" ht="20.25" customHeight="1" x14ac:dyDescent="0.25">
      <c r="C80" s="53">
        <v>44581</v>
      </c>
      <c r="D80" s="49" t="s">
        <v>63</v>
      </c>
      <c r="E80" s="35" t="s">
        <v>60</v>
      </c>
      <c r="F80" s="35" t="s">
        <v>54</v>
      </c>
      <c r="G80" s="30"/>
      <c r="H80" s="52">
        <v>25360</v>
      </c>
      <c r="I80" s="32"/>
      <c r="J80" s="52">
        <v>25360</v>
      </c>
      <c r="K80" s="42">
        <v>0</v>
      </c>
      <c r="L80" s="32">
        <v>44616</v>
      </c>
      <c r="M80" s="32" t="s">
        <v>18</v>
      </c>
    </row>
    <row r="81" spans="3:13" s="12" customFormat="1" ht="20.25" customHeight="1" x14ac:dyDescent="0.25">
      <c r="C81" s="59"/>
      <c r="D81" s="29" t="s">
        <v>19</v>
      </c>
      <c r="E81" s="30"/>
      <c r="F81" s="30"/>
      <c r="G81" s="30"/>
      <c r="H81" s="43">
        <v>93688</v>
      </c>
      <c r="I81" s="32"/>
      <c r="J81" s="43">
        <v>93688</v>
      </c>
      <c r="K81" s="43">
        <v>0</v>
      </c>
      <c r="L81" s="32"/>
      <c r="M81" s="32"/>
    </row>
    <row r="82" spans="3:13" s="12" customFormat="1" ht="37.5" customHeight="1" x14ac:dyDescent="0.25">
      <c r="C82" s="33"/>
      <c r="D82" s="29" t="s">
        <v>64</v>
      </c>
      <c r="E82" s="30"/>
      <c r="F82" s="30"/>
      <c r="G82" s="30"/>
      <c r="H82" s="43"/>
      <c r="I82" s="32"/>
      <c r="J82" s="41"/>
      <c r="K82" s="38"/>
      <c r="L82" s="32"/>
      <c r="M82" s="32"/>
    </row>
    <row r="83" spans="3:13" s="12" customFormat="1" ht="20.25" customHeight="1" x14ac:dyDescent="0.25">
      <c r="C83" s="33"/>
      <c r="D83" s="29" t="s">
        <v>15</v>
      </c>
      <c r="E83" s="30"/>
      <c r="F83" s="30"/>
      <c r="G83" s="30"/>
      <c r="H83" s="43"/>
      <c r="I83" s="32"/>
      <c r="J83" s="41"/>
      <c r="K83" s="38"/>
      <c r="L83" s="32"/>
      <c r="M83" s="32"/>
    </row>
    <row r="84" spans="3:13" s="12" customFormat="1" ht="20.25" customHeight="1" x14ac:dyDescent="0.25">
      <c r="C84" s="53">
        <v>44578</v>
      </c>
      <c r="D84" s="49" t="s">
        <v>65</v>
      </c>
      <c r="E84" s="35" t="s">
        <v>66</v>
      </c>
      <c r="F84" s="35" t="s">
        <v>54</v>
      </c>
      <c r="G84" s="30"/>
      <c r="H84" s="52">
        <v>15570.9</v>
      </c>
      <c r="I84" s="32"/>
      <c r="J84" s="52">
        <v>15570.9</v>
      </c>
      <c r="K84" s="42">
        <v>0</v>
      </c>
      <c r="L84" s="32">
        <v>44616</v>
      </c>
      <c r="M84" s="32" t="s">
        <v>18</v>
      </c>
    </row>
    <row r="85" spans="3:13" s="12" customFormat="1" ht="20.25" customHeight="1" x14ac:dyDescent="0.25">
      <c r="C85" s="53">
        <v>44578</v>
      </c>
      <c r="D85" s="49" t="s">
        <v>67</v>
      </c>
      <c r="E85" s="35" t="s">
        <v>66</v>
      </c>
      <c r="F85" s="35" t="s">
        <v>54</v>
      </c>
      <c r="G85" s="30"/>
      <c r="H85" s="52">
        <v>39157.199999999997</v>
      </c>
      <c r="I85" s="32"/>
      <c r="J85" s="52">
        <v>39157.199999999997</v>
      </c>
      <c r="K85" s="42">
        <v>0</v>
      </c>
      <c r="L85" s="32">
        <v>44616</v>
      </c>
      <c r="M85" s="32" t="s">
        <v>18</v>
      </c>
    </row>
    <row r="86" spans="3:13" s="12" customFormat="1" ht="20.25" customHeight="1" x14ac:dyDescent="0.25">
      <c r="C86" s="53">
        <v>44581</v>
      </c>
      <c r="D86" s="49" t="s">
        <v>68</v>
      </c>
      <c r="E86" s="35" t="s">
        <v>66</v>
      </c>
      <c r="F86" s="35" t="s">
        <v>54</v>
      </c>
      <c r="G86" s="30"/>
      <c r="H86" s="52">
        <v>13468.5</v>
      </c>
      <c r="I86" s="32"/>
      <c r="J86" s="52">
        <v>13468.5</v>
      </c>
      <c r="K86" s="42">
        <v>0</v>
      </c>
      <c r="L86" s="32">
        <v>44616</v>
      </c>
      <c r="M86" s="32" t="s">
        <v>18</v>
      </c>
    </row>
    <row r="87" spans="3:13" s="12" customFormat="1" ht="20.25" customHeight="1" x14ac:dyDescent="0.25">
      <c r="C87" s="53">
        <v>44581</v>
      </c>
      <c r="D87" s="49" t="s">
        <v>69</v>
      </c>
      <c r="E87" s="35" t="s">
        <v>66</v>
      </c>
      <c r="F87" s="35" t="s">
        <v>54</v>
      </c>
      <c r="G87" s="30"/>
      <c r="H87" s="52">
        <v>25360.2</v>
      </c>
      <c r="I87" s="32"/>
      <c r="J87" s="52">
        <v>25360.2</v>
      </c>
      <c r="K87" s="42">
        <v>0</v>
      </c>
      <c r="L87" s="32">
        <v>44616</v>
      </c>
      <c r="M87" s="32" t="s">
        <v>18</v>
      </c>
    </row>
    <row r="88" spans="3:13" s="12" customFormat="1" ht="20.25" customHeight="1" x14ac:dyDescent="0.25">
      <c r="C88" s="55"/>
      <c r="D88" s="58" t="s">
        <v>19</v>
      </c>
      <c r="E88" s="35"/>
      <c r="F88" s="35"/>
      <c r="G88" s="30"/>
      <c r="H88" s="42">
        <v>93556.800000000003</v>
      </c>
      <c r="I88" s="32"/>
      <c r="J88" s="42">
        <v>93556.800000000003</v>
      </c>
      <c r="K88" s="42">
        <v>0</v>
      </c>
      <c r="L88" s="32"/>
      <c r="M88" s="32"/>
    </row>
    <row r="89" spans="3:13" s="12" customFormat="1" ht="36" customHeight="1" x14ac:dyDescent="0.25">
      <c r="C89" s="33"/>
      <c r="D89" s="29" t="s">
        <v>70</v>
      </c>
      <c r="E89" s="30"/>
      <c r="F89" s="30"/>
      <c r="G89" s="30"/>
      <c r="H89" s="43"/>
      <c r="I89" s="32"/>
      <c r="J89" s="41"/>
      <c r="K89" s="38"/>
      <c r="L89" s="32"/>
      <c r="M89" s="32"/>
    </row>
    <row r="90" spans="3:13" s="12" customFormat="1" ht="21" customHeight="1" x14ac:dyDescent="0.25">
      <c r="C90" s="33" t="s">
        <v>14</v>
      </c>
      <c r="D90" s="29" t="s">
        <v>15</v>
      </c>
      <c r="E90" s="30"/>
      <c r="F90" s="30"/>
      <c r="G90" s="30"/>
      <c r="H90" s="43"/>
      <c r="I90" s="32"/>
      <c r="J90" s="41"/>
      <c r="K90" s="38"/>
      <c r="L90" s="32"/>
      <c r="M90" s="32"/>
    </row>
    <row r="91" spans="3:13" s="12" customFormat="1" ht="20.25" customHeight="1" x14ac:dyDescent="0.25">
      <c r="C91" s="53">
        <v>44578</v>
      </c>
      <c r="D91" s="49" t="s">
        <v>71</v>
      </c>
      <c r="E91" s="35" t="s">
        <v>72</v>
      </c>
      <c r="F91" s="35" t="s">
        <v>54</v>
      </c>
      <c r="G91" s="30"/>
      <c r="H91" s="52">
        <v>15636.6</v>
      </c>
      <c r="I91" s="32"/>
      <c r="J91" s="52">
        <v>15636.6</v>
      </c>
      <c r="K91" s="42">
        <v>0</v>
      </c>
      <c r="L91" s="32">
        <v>44616</v>
      </c>
      <c r="M91" s="32" t="s">
        <v>18</v>
      </c>
    </row>
    <row r="92" spans="3:13" s="12" customFormat="1" ht="20.25" customHeight="1" x14ac:dyDescent="0.25">
      <c r="C92" s="53">
        <v>44578</v>
      </c>
      <c r="D92" s="49" t="s">
        <v>73</v>
      </c>
      <c r="E92" s="35" t="s">
        <v>72</v>
      </c>
      <c r="F92" s="35" t="s">
        <v>54</v>
      </c>
      <c r="G92" s="30"/>
      <c r="H92" s="52">
        <v>39157.199999999997</v>
      </c>
      <c r="I92" s="32"/>
      <c r="J92" s="52">
        <v>39157.199999999997</v>
      </c>
      <c r="K92" s="42">
        <v>0</v>
      </c>
      <c r="L92" s="32">
        <v>44616</v>
      </c>
      <c r="M92" s="32" t="s">
        <v>18</v>
      </c>
    </row>
    <row r="93" spans="3:13" s="12" customFormat="1" ht="20.25" customHeight="1" x14ac:dyDescent="0.25">
      <c r="C93" s="53">
        <v>44581</v>
      </c>
      <c r="D93" s="49" t="s">
        <v>74</v>
      </c>
      <c r="E93" s="35" t="s">
        <v>72</v>
      </c>
      <c r="F93" s="35" t="s">
        <v>54</v>
      </c>
      <c r="G93" s="30"/>
      <c r="H93" s="52">
        <v>13468.5</v>
      </c>
      <c r="I93" s="32"/>
      <c r="J93" s="52">
        <v>13468.5</v>
      </c>
      <c r="K93" s="42">
        <v>0</v>
      </c>
      <c r="L93" s="32">
        <v>44616</v>
      </c>
      <c r="M93" s="32" t="s">
        <v>18</v>
      </c>
    </row>
    <row r="94" spans="3:13" s="12" customFormat="1" ht="20.25" customHeight="1" x14ac:dyDescent="0.25">
      <c r="C94" s="53">
        <v>44581</v>
      </c>
      <c r="D94" s="49" t="s">
        <v>75</v>
      </c>
      <c r="E94" s="35" t="s">
        <v>72</v>
      </c>
      <c r="F94" s="35" t="s">
        <v>54</v>
      </c>
      <c r="G94" s="30"/>
      <c r="H94" s="52">
        <v>25360.2</v>
      </c>
      <c r="I94" s="32"/>
      <c r="J94" s="52">
        <v>25360.2</v>
      </c>
      <c r="K94" s="42">
        <v>0</v>
      </c>
      <c r="L94" s="32">
        <v>44616</v>
      </c>
      <c r="M94" s="32" t="s">
        <v>18</v>
      </c>
    </row>
    <row r="95" spans="3:13" s="12" customFormat="1" ht="20.25" customHeight="1" x14ac:dyDescent="0.25">
      <c r="C95" s="33"/>
      <c r="D95" s="29" t="s">
        <v>19</v>
      </c>
      <c r="E95" s="30"/>
      <c r="F95" s="30"/>
      <c r="G95" s="30"/>
      <c r="H95" s="43">
        <v>93622.5</v>
      </c>
      <c r="I95" s="32"/>
      <c r="J95" s="43">
        <v>93622.5</v>
      </c>
      <c r="K95" s="43"/>
      <c r="L95" s="32"/>
      <c r="M95" s="32"/>
    </row>
    <row r="96" spans="3:13" s="12" customFormat="1" ht="42" customHeight="1" x14ac:dyDescent="0.25">
      <c r="C96" s="33"/>
      <c r="D96" s="29" t="s">
        <v>76</v>
      </c>
      <c r="E96" s="30"/>
      <c r="F96" s="30"/>
      <c r="G96" s="30"/>
      <c r="H96" s="43"/>
      <c r="I96" s="32"/>
      <c r="J96" s="41"/>
      <c r="K96" s="38"/>
      <c r="L96" s="32"/>
      <c r="M96" s="32"/>
    </row>
    <row r="97" spans="3:13" s="12" customFormat="1" ht="27" customHeight="1" x14ac:dyDescent="0.25">
      <c r="C97" s="33" t="s">
        <v>14</v>
      </c>
      <c r="D97" s="29" t="s">
        <v>15</v>
      </c>
      <c r="E97" s="30"/>
      <c r="F97" s="30"/>
      <c r="G97" s="30"/>
      <c r="H97" s="43"/>
      <c r="I97" s="32"/>
      <c r="J97" s="41"/>
      <c r="K97" s="38"/>
      <c r="L97" s="32"/>
      <c r="M97" s="32"/>
    </row>
    <row r="98" spans="3:13" s="12" customFormat="1" ht="20.25" customHeight="1" x14ac:dyDescent="0.25">
      <c r="C98" s="53">
        <v>44578</v>
      </c>
      <c r="D98" s="49" t="s">
        <v>77</v>
      </c>
      <c r="E98" s="35" t="s">
        <v>78</v>
      </c>
      <c r="F98" s="35" t="s">
        <v>54</v>
      </c>
      <c r="G98" s="30"/>
      <c r="H98" s="52">
        <v>15570.9</v>
      </c>
      <c r="I98" s="32"/>
      <c r="J98" s="52">
        <v>15570.9</v>
      </c>
      <c r="K98" s="42">
        <v>0</v>
      </c>
      <c r="L98" s="32">
        <v>44616</v>
      </c>
      <c r="M98" s="32" t="s">
        <v>18</v>
      </c>
    </row>
    <row r="99" spans="3:13" s="12" customFormat="1" ht="20.25" customHeight="1" x14ac:dyDescent="0.25">
      <c r="C99" s="53">
        <v>44578</v>
      </c>
      <c r="D99" s="49" t="s">
        <v>79</v>
      </c>
      <c r="E99" s="35" t="s">
        <v>78</v>
      </c>
      <c r="F99" s="35" t="s">
        <v>54</v>
      </c>
      <c r="G99" s="30"/>
      <c r="H99" s="52">
        <v>39157.199999999997</v>
      </c>
      <c r="I99" s="32"/>
      <c r="J99" s="52">
        <v>39157.199999999997</v>
      </c>
      <c r="K99" s="42">
        <v>0</v>
      </c>
      <c r="L99" s="32">
        <v>44616</v>
      </c>
      <c r="M99" s="32" t="s">
        <v>18</v>
      </c>
    </row>
    <row r="100" spans="3:13" s="12" customFormat="1" ht="20.25" customHeight="1" x14ac:dyDescent="0.25">
      <c r="C100" s="53">
        <v>44581</v>
      </c>
      <c r="D100" s="49" t="s">
        <v>80</v>
      </c>
      <c r="E100" s="35" t="s">
        <v>78</v>
      </c>
      <c r="F100" s="35" t="s">
        <v>54</v>
      </c>
      <c r="G100" s="30"/>
      <c r="H100" s="52">
        <v>13468.5</v>
      </c>
      <c r="I100" s="32"/>
      <c r="J100" s="52">
        <v>13468.5</v>
      </c>
      <c r="K100" s="42">
        <v>0</v>
      </c>
      <c r="L100" s="32">
        <v>44616</v>
      </c>
      <c r="M100" s="32" t="s">
        <v>18</v>
      </c>
    </row>
    <row r="101" spans="3:13" s="12" customFormat="1" ht="20.25" customHeight="1" x14ac:dyDescent="0.25">
      <c r="C101" s="53">
        <v>44581</v>
      </c>
      <c r="D101" s="49" t="s">
        <v>81</v>
      </c>
      <c r="E101" s="35" t="s">
        <v>78</v>
      </c>
      <c r="F101" s="35" t="s">
        <v>54</v>
      </c>
      <c r="G101" s="30"/>
      <c r="H101" s="52">
        <v>25360.2</v>
      </c>
      <c r="I101" s="32"/>
      <c r="J101" s="52">
        <v>25360.2</v>
      </c>
      <c r="K101" s="42">
        <v>0</v>
      </c>
      <c r="L101" s="32">
        <v>44616</v>
      </c>
      <c r="M101" s="32" t="s">
        <v>18</v>
      </c>
    </row>
    <row r="102" spans="3:13" s="12" customFormat="1" ht="20.25" customHeight="1" x14ac:dyDescent="0.25">
      <c r="C102" s="55"/>
      <c r="D102" s="29" t="s">
        <v>19</v>
      </c>
      <c r="E102" s="35"/>
      <c r="F102" s="35"/>
      <c r="G102" s="30"/>
      <c r="H102" s="42">
        <f>SUM(H98:H101)</f>
        <v>93556.800000000003</v>
      </c>
      <c r="I102" s="32"/>
      <c r="J102" s="42">
        <f>SUM(J98:J101)</f>
        <v>93556.800000000003</v>
      </c>
      <c r="K102" s="42">
        <v>0</v>
      </c>
      <c r="L102" s="32"/>
      <c r="M102" s="32"/>
    </row>
    <row r="103" spans="3:13" s="12" customFormat="1" ht="43.5" customHeight="1" x14ac:dyDescent="0.25">
      <c r="C103" s="33"/>
      <c r="D103" s="29" t="s">
        <v>82</v>
      </c>
      <c r="E103" s="30"/>
      <c r="F103" s="30"/>
      <c r="G103" s="30"/>
      <c r="H103" s="43"/>
      <c r="I103" s="32"/>
      <c r="J103" s="41"/>
      <c r="K103" s="38"/>
      <c r="L103" s="32"/>
      <c r="M103" s="32"/>
    </row>
    <row r="104" spans="3:13" s="12" customFormat="1" ht="24" customHeight="1" x14ac:dyDescent="0.25">
      <c r="C104" s="33" t="s">
        <v>14</v>
      </c>
      <c r="D104" s="29" t="s">
        <v>15</v>
      </c>
      <c r="E104" s="30"/>
      <c r="F104" s="30"/>
      <c r="G104" s="30"/>
      <c r="H104" s="43"/>
      <c r="I104" s="32"/>
      <c r="J104" s="41"/>
      <c r="K104" s="38"/>
      <c r="L104" s="32"/>
      <c r="M104" s="32"/>
    </row>
    <row r="105" spans="3:13" s="12" customFormat="1" ht="20.25" customHeight="1" x14ac:dyDescent="0.25">
      <c r="C105" s="53">
        <v>44578</v>
      </c>
      <c r="D105" s="49" t="s">
        <v>83</v>
      </c>
      <c r="E105" s="35" t="s">
        <v>84</v>
      </c>
      <c r="F105" s="35" t="s">
        <v>54</v>
      </c>
      <c r="G105" s="30"/>
      <c r="H105" s="52">
        <v>15636.6</v>
      </c>
      <c r="I105" s="32"/>
      <c r="J105" s="52">
        <v>15636.6</v>
      </c>
      <c r="K105" s="42">
        <v>0</v>
      </c>
      <c r="L105" s="32">
        <v>44616</v>
      </c>
      <c r="M105" s="32" t="s">
        <v>18</v>
      </c>
    </row>
    <row r="106" spans="3:13" s="12" customFormat="1" ht="20.25" customHeight="1" x14ac:dyDescent="0.25">
      <c r="C106" s="53">
        <v>44578</v>
      </c>
      <c r="D106" s="49" t="s">
        <v>85</v>
      </c>
      <c r="E106" s="35" t="s">
        <v>84</v>
      </c>
      <c r="F106" s="35" t="s">
        <v>54</v>
      </c>
      <c r="G106" s="30"/>
      <c r="H106" s="52">
        <v>39157.199999999997</v>
      </c>
      <c r="I106" s="32"/>
      <c r="J106" s="52">
        <v>39157.199999999997</v>
      </c>
      <c r="K106" s="42">
        <v>0</v>
      </c>
      <c r="L106" s="32">
        <v>44616</v>
      </c>
      <c r="M106" s="32" t="s">
        <v>18</v>
      </c>
    </row>
    <row r="107" spans="3:13" s="12" customFormat="1" ht="20.25" customHeight="1" x14ac:dyDescent="0.25">
      <c r="C107" s="53">
        <v>44581</v>
      </c>
      <c r="D107" s="49" t="s">
        <v>86</v>
      </c>
      <c r="E107" s="35" t="s">
        <v>84</v>
      </c>
      <c r="F107" s="35" t="s">
        <v>54</v>
      </c>
      <c r="G107" s="30"/>
      <c r="H107" s="52">
        <v>13534.2</v>
      </c>
      <c r="I107" s="32"/>
      <c r="J107" s="52">
        <v>13534.2</v>
      </c>
      <c r="K107" s="42">
        <v>0</v>
      </c>
      <c r="L107" s="32">
        <v>44616</v>
      </c>
      <c r="M107" s="32" t="s">
        <v>18</v>
      </c>
    </row>
    <row r="108" spans="3:13" s="12" customFormat="1" ht="20.25" customHeight="1" x14ac:dyDescent="0.25">
      <c r="C108" s="53">
        <v>44581</v>
      </c>
      <c r="D108" s="49" t="s">
        <v>87</v>
      </c>
      <c r="E108" s="35" t="s">
        <v>84</v>
      </c>
      <c r="F108" s="35" t="s">
        <v>54</v>
      </c>
      <c r="G108" s="30"/>
      <c r="H108" s="52">
        <v>25360.2</v>
      </c>
      <c r="I108" s="32"/>
      <c r="J108" s="52">
        <v>25360.2</v>
      </c>
      <c r="K108" s="42">
        <v>0</v>
      </c>
      <c r="L108" s="32">
        <v>44616</v>
      </c>
      <c r="M108" s="32" t="s">
        <v>18</v>
      </c>
    </row>
    <row r="109" spans="3:13" s="12" customFormat="1" ht="20.25" customHeight="1" x14ac:dyDescent="0.25">
      <c r="C109" s="33"/>
      <c r="D109" s="29" t="s">
        <v>19</v>
      </c>
      <c r="E109" s="30"/>
      <c r="F109" s="30"/>
      <c r="G109" s="30"/>
      <c r="H109" s="43">
        <f>SUM(H105:H108)</f>
        <v>93688.2</v>
      </c>
      <c r="I109" s="32"/>
      <c r="J109" s="43">
        <f>SUM(J105:J108)</f>
        <v>93688.2</v>
      </c>
      <c r="K109" s="43"/>
      <c r="L109" s="32"/>
      <c r="M109" s="32"/>
    </row>
    <row r="110" spans="3:13" s="12" customFormat="1" ht="52.5" customHeight="1" x14ac:dyDescent="0.25">
      <c r="C110" s="33"/>
      <c r="D110" s="29" t="s">
        <v>88</v>
      </c>
      <c r="E110" s="30"/>
      <c r="F110" s="30"/>
      <c r="G110" s="30"/>
      <c r="H110" s="43"/>
      <c r="I110" s="32"/>
      <c r="J110" s="41"/>
      <c r="K110" s="38"/>
      <c r="L110" s="32"/>
      <c r="M110" s="32"/>
    </row>
    <row r="111" spans="3:13" s="12" customFormat="1" ht="23.25" customHeight="1" x14ac:dyDescent="0.25">
      <c r="C111" s="33" t="s">
        <v>14</v>
      </c>
      <c r="D111" s="29" t="s">
        <v>15</v>
      </c>
      <c r="E111" s="30"/>
      <c r="F111" s="30"/>
      <c r="G111" s="30"/>
      <c r="H111" s="43"/>
      <c r="I111" s="32"/>
      <c r="J111" s="41"/>
      <c r="K111" s="38"/>
      <c r="L111" s="32"/>
      <c r="M111" s="32"/>
    </row>
    <row r="112" spans="3:13" s="12" customFormat="1" ht="20.25" customHeight="1" x14ac:dyDescent="0.2">
      <c r="C112" s="53">
        <v>44541</v>
      </c>
      <c r="D112" s="35" t="s">
        <v>89</v>
      </c>
      <c r="E112" s="35" t="s">
        <v>90</v>
      </c>
      <c r="F112" s="35" t="s">
        <v>91</v>
      </c>
      <c r="G112" s="30"/>
      <c r="H112" s="36">
        <v>133104</v>
      </c>
      <c r="I112" s="32"/>
      <c r="J112" s="60">
        <v>0</v>
      </c>
      <c r="K112" s="36">
        <v>133104</v>
      </c>
      <c r="L112" s="32"/>
      <c r="M112" s="32" t="s">
        <v>39</v>
      </c>
    </row>
    <row r="113" spans="3:13" s="12" customFormat="1" ht="20.25" customHeight="1" x14ac:dyDescent="0.25">
      <c r="C113" s="33"/>
      <c r="D113" s="29" t="s">
        <v>19</v>
      </c>
      <c r="E113" s="30"/>
      <c r="F113" s="30"/>
      <c r="G113" s="30"/>
      <c r="H113" s="40">
        <v>133104</v>
      </c>
      <c r="I113" s="32"/>
      <c r="J113" s="60">
        <v>0</v>
      </c>
      <c r="K113" s="40">
        <v>133104</v>
      </c>
      <c r="L113" s="32"/>
      <c r="M113" s="32"/>
    </row>
    <row r="114" spans="3:13" s="12" customFormat="1" ht="43.5" customHeight="1" x14ac:dyDescent="0.25">
      <c r="C114" s="33"/>
      <c r="D114" s="29" t="s">
        <v>92</v>
      </c>
      <c r="E114" s="30"/>
      <c r="F114" s="30"/>
      <c r="G114" s="30"/>
      <c r="H114" s="43"/>
      <c r="I114" s="32"/>
      <c r="J114" s="41"/>
      <c r="K114" s="38"/>
      <c r="L114" s="32"/>
      <c r="M114" s="32"/>
    </row>
    <row r="115" spans="3:13" s="12" customFormat="1" ht="15.75" x14ac:dyDescent="0.25">
      <c r="C115" s="33" t="s">
        <v>14</v>
      </c>
      <c r="D115" s="29" t="s">
        <v>15</v>
      </c>
      <c r="E115" s="30"/>
      <c r="F115" s="30"/>
      <c r="G115" s="30"/>
      <c r="H115" s="43"/>
      <c r="I115" s="32"/>
      <c r="J115" s="41"/>
      <c r="K115" s="38"/>
      <c r="L115" s="32"/>
      <c r="M115" s="32"/>
    </row>
    <row r="116" spans="3:13" s="12" customFormat="1" ht="15.75" x14ac:dyDescent="0.2">
      <c r="C116" s="53">
        <v>44641</v>
      </c>
      <c r="D116" s="35" t="s">
        <v>93</v>
      </c>
      <c r="E116" s="35" t="s">
        <v>94</v>
      </c>
      <c r="F116" s="35" t="s">
        <v>91</v>
      </c>
      <c r="G116" s="30"/>
      <c r="H116" s="47">
        <v>71804.42</v>
      </c>
      <c r="I116" s="32"/>
      <c r="J116" s="60">
        <v>0</v>
      </c>
      <c r="K116" s="47">
        <v>71804.42</v>
      </c>
      <c r="L116" s="32"/>
      <c r="M116" s="32" t="s">
        <v>39</v>
      </c>
    </row>
    <row r="117" spans="3:13" s="12" customFormat="1" ht="15.75" x14ac:dyDescent="0.2">
      <c r="C117" s="53">
        <v>44641</v>
      </c>
      <c r="D117" s="35" t="s">
        <v>95</v>
      </c>
      <c r="E117" s="35" t="s">
        <v>94</v>
      </c>
      <c r="F117" s="35" t="s">
        <v>91</v>
      </c>
      <c r="G117" s="30"/>
      <c r="H117" s="47">
        <v>44877.760000000002</v>
      </c>
      <c r="I117" s="32"/>
      <c r="J117" s="60">
        <v>0</v>
      </c>
      <c r="K117" s="47">
        <v>44877.760000000002</v>
      </c>
      <c r="L117" s="32"/>
      <c r="M117" s="32" t="s">
        <v>39</v>
      </c>
    </row>
    <row r="118" spans="3:13" s="12" customFormat="1" ht="20.25" customHeight="1" x14ac:dyDescent="0.25">
      <c r="C118" s="33"/>
      <c r="D118" s="29" t="s">
        <v>19</v>
      </c>
      <c r="E118" s="30"/>
      <c r="F118" s="30"/>
      <c r="G118" s="30"/>
      <c r="H118" s="43">
        <f>SUM(H116:H117)</f>
        <v>116682.18</v>
      </c>
      <c r="I118" s="32"/>
      <c r="J118" s="41"/>
      <c r="K118" s="43">
        <f>SUM(K116:K117)</f>
        <v>116682.18</v>
      </c>
      <c r="L118" s="32"/>
      <c r="M118" s="32"/>
    </row>
    <row r="119" spans="3:13" s="12" customFormat="1" ht="34.5" customHeight="1" x14ac:dyDescent="0.25">
      <c r="C119" s="33"/>
      <c r="D119" s="29" t="s">
        <v>96</v>
      </c>
      <c r="E119" s="30"/>
      <c r="F119" s="30"/>
      <c r="G119" s="30"/>
      <c r="H119" s="43"/>
      <c r="I119" s="32"/>
      <c r="J119" s="41"/>
      <c r="K119" s="38"/>
      <c r="L119" s="32"/>
      <c r="M119" s="32"/>
    </row>
    <row r="120" spans="3:13" s="12" customFormat="1" ht="15.75" x14ac:dyDescent="0.25">
      <c r="C120" s="33" t="s">
        <v>14</v>
      </c>
      <c r="D120" s="29" t="s">
        <v>15</v>
      </c>
      <c r="E120" s="30"/>
      <c r="F120" s="30"/>
      <c r="G120" s="30"/>
      <c r="H120" s="43"/>
      <c r="I120" s="32"/>
      <c r="J120" s="41"/>
      <c r="K120" s="38"/>
      <c r="L120" s="32"/>
      <c r="M120" s="32"/>
    </row>
    <row r="121" spans="3:13" s="12" customFormat="1" ht="20.25" customHeight="1" x14ac:dyDescent="0.2">
      <c r="C121" s="53">
        <v>44636</v>
      </c>
      <c r="D121" s="35" t="s">
        <v>97</v>
      </c>
      <c r="E121" s="35" t="s">
        <v>98</v>
      </c>
      <c r="F121" s="35" t="s">
        <v>99</v>
      </c>
      <c r="G121" s="30"/>
      <c r="H121" s="36">
        <v>70800</v>
      </c>
      <c r="I121" s="32"/>
      <c r="J121" s="60">
        <v>0</v>
      </c>
      <c r="K121" s="37">
        <v>70800</v>
      </c>
      <c r="L121" s="32"/>
      <c r="M121" s="32" t="s">
        <v>39</v>
      </c>
    </row>
    <row r="122" spans="3:13" s="12" customFormat="1" ht="20.25" customHeight="1" x14ac:dyDescent="0.25">
      <c r="C122" s="33"/>
      <c r="D122" s="29" t="s">
        <v>19</v>
      </c>
      <c r="E122" s="30"/>
      <c r="F122" s="30"/>
      <c r="G122" s="30"/>
      <c r="H122" s="43">
        <v>70800</v>
      </c>
      <c r="I122" s="32"/>
      <c r="J122" s="60">
        <v>0</v>
      </c>
      <c r="K122" s="41">
        <v>70800</v>
      </c>
      <c r="L122" s="32"/>
      <c r="M122" s="32"/>
    </row>
    <row r="123" spans="3:13" s="12" customFormat="1" ht="31.5" x14ac:dyDescent="0.25">
      <c r="C123" s="33"/>
      <c r="D123" s="29" t="s">
        <v>100</v>
      </c>
      <c r="E123" s="30"/>
      <c r="F123" s="30"/>
      <c r="G123" s="30"/>
      <c r="H123" s="43"/>
      <c r="I123" s="32"/>
      <c r="J123" s="41"/>
      <c r="K123" s="38"/>
      <c r="L123" s="32"/>
      <c r="M123" s="32"/>
    </row>
    <row r="124" spans="3:13" s="12" customFormat="1" ht="15.75" x14ac:dyDescent="0.25">
      <c r="C124" s="33" t="s">
        <v>14</v>
      </c>
      <c r="D124" s="29" t="s">
        <v>15</v>
      </c>
      <c r="E124" s="30"/>
      <c r="F124" s="30"/>
      <c r="G124" s="30"/>
      <c r="H124" s="43"/>
      <c r="I124" s="32"/>
      <c r="J124" s="41"/>
      <c r="K124" s="38"/>
      <c r="L124" s="32"/>
      <c r="M124" s="32"/>
    </row>
    <row r="125" spans="3:13" s="12" customFormat="1" ht="20.25" customHeight="1" x14ac:dyDescent="0.2">
      <c r="C125" s="53">
        <v>44538</v>
      </c>
      <c r="D125" s="35" t="s">
        <v>101</v>
      </c>
      <c r="E125" s="35" t="s">
        <v>102</v>
      </c>
      <c r="F125" s="35" t="s">
        <v>91</v>
      </c>
      <c r="G125" s="30"/>
      <c r="H125" s="36">
        <v>100787.2</v>
      </c>
      <c r="I125" s="32"/>
      <c r="J125" s="60">
        <v>0</v>
      </c>
      <c r="K125" s="37">
        <v>100787.2</v>
      </c>
      <c r="L125" s="32"/>
      <c r="M125" s="32" t="s">
        <v>39</v>
      </c>
    </row>
    <row r="126" spans="3:13" s="12" customFormat="1" ht="20.25" customHeight="1" x14ac:dyDescent="0.25">
      <c r="C126" s="33"/>
      <c r="D126" s="29" t="s">
        <v>19</v>
      </c>
      <c r="E126" s="30"/>
      <c r="F126" s="30"/>
      <c r="G126" s="30"/>
      <c r="H126" s="43">
        <v>100787.2</v>
      </c>
      <c r="I126" s="32"/>
      <c r="J126" s="60">
        <v>0</v>
      </c>
      <c r="K126" s="41">
        <v>100787.2</v>
      </c>
      <c r="L126" s="32"/>
      <c r="M126" s="32"/>
    </row>
    <row r="127" spans="3:13" s="12" customFormat="1" ht="30" customHeight="1" x14ac:dyDescent="0.25">
      <c r="C127" s="33"/>
      <c r="D127" s="29" t="s">
        <v>103</v>
      </c>
      <c r="E127" s="30"/>
      <c r="F127" s="30"/>
      <c r="G127" s="30"/>
      <c r="H127" s="43"/>
      <c r="I127" s="32"/>
      <c r="J127" s="41"/>
      <c r="K127" s="38"/>
      <c r="L127" s="32"/>
      <c r="M127" s="32"/>
    </row>
    <row r="128" spans="3:13" s="12" customFormat="1" ht="30" customHeight="1" x14ac:dyDescent="0.25">
      <c r="C128" s="33" t="s">
        <v>14</v>
      </c>
      <c r="D128" s="29" t="s">
        <v>15</v>
      </c>
      <c r="E128" s="30"/>
      <c r="F128" s="30"/>
      <c r="G128" s="30"/>
      <c r="H128" s="43"/>
      <c r="I128" s="32"/>
      <c r="J128" s="41"/>
      <c r="K128" s="38"/>
      <c r="L128" s="32"/>
      <c r="M128" s="32"/>
    </row>
    <row r="129" spans="3:13" s="12" customFormat="1" ht="20.25" customHeight="1" x14ac:dyDescent="0.2">
      <c r="C129" s="53">
        <v>44641</v>
      </c>
      <c r="D129" s="35" t="s">
        <v>236</v>
      </c>
      <c r="E129" s="35" t="s">
        <v>104</v>
      </c>
      <c r="F129" s="35" t="s">
        <v>105</v>
      </c>
      <c r="G129" s="30"/>
      <c r="H129" s="36">
        <v>7080</v>
      </c>
      <c r="I129" s="32"/>
      <c r="J129" s="36">
        <v>7080</v>
      </c>
      <c r="K129" s="38">
        <v>0</v>
      </c>
      <c r="L129" s="32">
        <v>44664</v>
      </c>
      <c r="M129" s="32" t="s">
        <v>18</v>
      </c>
    </row>
    <row r="130" spans="3:13" s="12" customFormat="1" ht="20.25" customHeight="1" x14ac:dyDescent="0.2">
      <c r="C130" s="53">
        <v>44644</v>
      </c>
      <c r="D130" s="35" t="s">
        <v>237</v>
      </c>
      <c r="E130" s="35" t="s">
        <v>104</v>
      </c>
      <c r="F130" s="35" t="s">
        <v>105</v>
      </c>
      <c r="G130" s="30"/>
      <c r="H130" s="36">
        <v>8372</v>
      </c>
      <c r="I130" s="32"/>
      <c r="J130" s="36">
        <v>8372</v>
      </c>
      <c r="K130" s="38">
        <v>0</v>
      </c>
      <c r="L130" s="32">
        <v>44664</v>
      </c>
      <c r="M130" s="32" t="s">
        <v>18</v>
      </c>
    </row>
    <row r="131" spans="3:13" s="12" customFormat="1" ht="20.25" customHeight="1" x14ac:dyDescent="0.2">
      <c r="C131" s="53">
        <v>44648</v>
      </c>
      <c r="D131" s="35" t="s">
        <v>238</v>
      </c>
      <c r="E131" s="35" t="s">
        <v>104</v>
      </c>
      <c r="F131" s="35" t="s">
        <v>105</v>
      </c>
      <c r="G131" s="30"/>
      <c r="H131" s="36">
        <v>6372</v>
      </c>
      <c r="I131" s="32"/>
      <c r="J131" s="36">
        <v>6372</v>
      </c>
      <c r="K131" s="38">
        <v>0</v>
      </c>
      <c r="L131" s="32">
        <v>44664</v>
      </c>
      <c r="M131" s="32" t="s">
        <v>18</v>
      </c>
    </row>
    <row r="132" spans="3:13" s="12" customFormat="1" ht="20.25" customHeight="1" x14ac:dyDescent="0.25">
      <c r="C132" s="33"/>
      <c r="D132" s="29" t="s">
        <v>19</v>
      </c>
      <c r="E132" s="30"/>
      <c r="F132" s="30"/>
      <c r="G132" s="30"/>
      <c r="H132" s="43">
        <f>SUM(H129:H131)</f>
        <v>21824</v>
      </c>
      <c r="I132" s="32"/>
      <c r="J132" s="43">
        <f>SUM(J129:J131)</f>
        <v>21824</v>
      </c>
      <c r="K132" s="38">
        <v>0</v>
      </c>
      <c r="L132" s="32"/>
      <c r="M132" s="32"/>
    </row>
    <row r="133" spans="3:13" s="12" customFormat="1" ht="34.5" customHeight="1" x14ac:dyDescent="0.25">
      <c r="C133" s="33"/>
      <c r="D133" s="29" t="s">
        <v>106</v>
      </c>
      <c r="E133" s="30"/>
      <c r="F133" s="30"/>
      <c r="G133" s="30"/>
      <c r="H133" s="43"/>
      <c r="I133" s="32"/>
      <c r="J133" s="41"/>
      <c r="K133" s="38"/>
      <c r="L133" s="32"/>
      <c r="M133" s="32"/>
    </row>
    <row r="134" spans="3:13" s="12" customFormat="1" ht="34.5" customHeight="1" x14ac:dyDescent="0.25">
      <c r="C134" s="33" t="s">
        <v>14</v>
      </c>
      <c r="D134" s="29" t="s">
        <v>15</v>
      </c>
      <c r="E134" s="30"/>
      <c r="F134" s="30"/>
      <c r="G134" s="30"/>
      <c r="H134" s="43"/>
      <c r="I134" s="32"/>
      <c r="J134" s="41"/>
      <c r="K134" s="38"/>
      <c r="L134" s="32"/>
      <c r="M134" s="32"/>
    </row>
    <row r="135" spans="3:13" s="12" customFormat="1" ht="15.75" x14ac:dyDescent="0.2">
      <c r="C135" s="34">
        <v>44485</v>
      </c>
      <c r="D135" s="35" t="s">
        <v>107</v>
      </c>
      <c r="E135" s="35" t="s">
        <v>108</v>
      </c>
      <c r="F135" s="35" t="s">
        <v>91</v>
      </c>
      <c r="G135" s="30"/>
      <c r="H135" s="52">
        <v>289100</v>
      </c>
      <c r="I135" s="32"/>
      <c r="J135" s="37">
        <v>289100</v>
      </c>
      <c r="K135" s="38">
        <v>0</v>
      </c>
      <c r="L135" s="32">
        <v>44547</v>
      </c>
      <c r="M135" s="32" t="s">
        <v>18</v>
      </c>
    </row>
    <row r="136" spans="3:13" s="12" customFormat="1" ht="15.75" x14ac:dyDescent="0.2">
      <c r="C136" s="34">
        <v>44516</v>
      </c>
      <c r="D136" s="35" t="s">
        <v>109</v>
      </c>
      <c r="E136" s="35" t="s">
        <v>108</v>
      </c>
      <c r="F136" s="35" t="s">
        <v>91</v>
      </c>
      <c r="G136" s="30"/>
      <c r="H136" s="52">
        <v>289100</v>
      </c>
      <c r="I136" s="32"/>
      <c r="J136" s="37">
        <v>289100</v>
      </c>
      <c r="K136" s="38">
        <v>0</v>
      </c>
      <c r="L136" s="32">
        <v>44547</v>
      </c>
      <c r="M136" s="32" t="s">
        <v>18</v>
      </c>
    </row>
    <row r="137" spans="3:13" s="12" customFormat="1" ht="15.75" x14ac:dyDescent="0.2">
      <c r="C137" s="34">
        <v>44546</v>
      </c>
      <c r="D137" s="35" t="s">
        <v>110</v>
      </c>
      <c r="E137" s="35" t="s">
        <v>108</v>
      </c>
      <c r="F137" s="35" t="s">
        <v>91</v>
      </c>
      <c r="G137" s="30"/>
      <c r="H137" s="52">
        <v>289100</v>
      </c>
      <c r="I137" s="32"/>
      <c r="J137" s="37">
        <v>289100</v>
      </c>
      <c r="K137" s="38">
        <v>0</v>
      </c>
      <c r="L137" s="32">
        <v>44547</v>
      </c>
      <c r="M137" s="32" t="s">
        <v>18</v>
      </c>
    </row>
    <row r="138" spans="3:13" s="12" customFormat="1" ht="20.25" customHeight="1" x14ac:dyDescent="0.25">
      <c r="C138" s="33"/>
      <c r="D138" s="29" t="s">
        <v>19</v>
      </c>
      <c r="E138" s="30"/>
      <c r="F138" s="30"/>
      <c r="G138" s="30"/>
      <c r="H138" s="43">
        <v>867300</v>
      </c>
      <c r="I138" s="32"/>
      <c r="J138" s="41">
        <v>867300</v>
      </c>
      <c r="K138" s="38">
        <v>0</v>
      </c>
      <c r="L138" s="32"/>
      <c r="M138" s="32"/>
    </row>
    <row r="139" spans="3:13" s="12" customFormat="1" ht="35.25" customHeight="1" x14ac:dyDescent="0.25">
      <c r="C139" s="33"/>
      <c r="D139" s="29" t="s">
        <v>111</v>
      </c>
      <c r="E139" s="30"/>
      <c r="F139" s="30"/>
      <c r="G139" s="30"/>
      <c r="H139" s="43"/>
      <c r="I139" s="32"/>
      <c r="J139" s="41"/>
      <c r="K139" s="38"/>
      <c r="L139" s="32"/>
      <c r="M139" s="32"/>
    </row>
    <row r="140" spans="3:13" s="12" customFormat="1" ht="25.5" customHeight="1" x14ac:dyDescent="0.25">
      <c r="C140" s="33" t="s">
        <v>14</v>
      </c>
      <c r="D140" s="29" t="s">
        <v>15</v>
      </c>
      <c r="E140" s="30"/>
      <c r="F140" s="30"/>
      <c r="G140" s="30"/>
      <c r="H140" s="43"/>
      <c r="I140" s="32"/>
      <c r="J140" s="41"/>
      <c r="K140" s="38"/>
      <c r="L140" s="32"/>
      <c r="M140" s="32"/>
    </row>
    <row r="141" spans="3:13" s="12" customFormat="1" ht="20.25" customHeight="1" x14ac:dyDescent="0.2">
      <c r="C141" s="34">
        <v>44620</v>
      </c>
      <c r="D141" s="35" t="s">
        <v>239</v>
      </c>
      <c r="E141" s="35" t="s">
        <v>112</v>
      </c>
      <c r="F141" s="35" t="s">
        <v>113</v>
      </c>
      <c r="G141" s="30"/>
      <c r="H141" s="52">
        <v>6100</v>
      </c>
      <c r="I141" s="32"/>
      <c r="J141" s="52">
        <v>6100</v>
      </c>
      <c r="K141" s="38">
        <v>0</v>
      </c>
      <c r="L141" s="32">
        <v>44664</v>
      </c>
      <c r="M141" s="32" t="s">
        <v>18</v>
      </c>
    </row>
    <row r="142" spans="3:13" s="12" customFormat="1" ht="20.25" customHeight="1" x14ac:dyDescent="0.2">
      <c r="C142" s="34">
        <v>44620</v>
      </c>
      <c r="D142" s="35" t="s">
        <v>240</v>
      </c>
      <c r="E142" s="35" t="s">
        <v>112</v>
      </c>
      <c r="F142" s="35" t="s">
        <v>113</v>
      </c>
      <c r="G142" s="30"/>
      <c r="H142" s="52">
        <v>940</v>
      </c>
      <c r="I142" s="32"/>
      <c r="J142" s="52">
        <v>940</v>
      </c>
      <c r="K142" s="38">
        <v>0</v>
      </c>
      <c r="L142" s="32">
        <v>44664</v>
      </c>
      <c r="M142" s="32" t="s">
        <v>18</v>
      </c>
    </row>
    <row r="143" spans="3:13" s="12" customFormat="1" ht="20.25" customHeight="1" x14ac:dyDescent="0.2">
      <c r="C143" s="34">
        <v>44620</v>
      </c>
      <c r="D143" s="35" t="s">
        <v>241</v>
      </c>
      <c r="E143" s="35" t="s">
        <v>112</v>
      </c>
      <c r="F143" s="35" t="s">
        <v>113</v>
      </c>
      <c r="G143" s="30"/>
      <c r="H143" s="52">
        <v>3700</v>
      </c>
      <c r="I143" s="32"/>
      <c r="J143" s="52">
        <v>3700</v>
      </c>
      <c r="K143" s="38">
        <v>0</v>
      </c>
      <c r="L143" s="32">
        <v>44664</v>
      </c>
      <c r="M143" s="32" t="s">
        <v>18</v>
      </c>
    </row>
    <row r="144" spans="3:13" s="12" customFormat="1" ht="17.25" customHeight="1" x14ac:dyDescent="0.25">
      <c r="C144" s="34"/>
      <c r="D144" s="61" t="s">
        <v>19</v>
      </c>
      <c r="E144" s="35"/>
      <c r="F144" s="35"/>
      <c r="G144" s="30"/>
      <c r="H144" s="42">
        <f>SUM(H141:H143)</f>
        <v>10740</v>
      </c>
      <c r="I144" s="32"/>
      <c r="J144" s="42">
        <v>10740</v>
      </c>
      <c r="K144" s="42">
        <f>SUM(K141:K143)</f>
        <v>0</v>
      </c>
      <c r="L144" s="32"/>
      <c r="M144" s="32"/>
    </row>
    <row r="145" spans="3:16" s="12" customFormat="1" ht="36.75" customHeight="1" x14ac:dyDescent="0.25">
      <c r="C145" s="34"/>
      <c r="D145" s="62" t="s">
        <v>114</v>
      </c>
      <c r="F145" s="35"/>
      <c r="G145" s="30"/>
      <c r="H145" s="42"/>
      <c r="I145" s="32"/>
      <c r="J145" s="41"/>
      <c r="K145" s="38"/>
      <c r="L145" s="32"/>
      <c r="M145" s="32"/>
    </row>
    <row r="146" spans="3:16" s="12" customFormat="1" ht="20.25" customHeight="1" x14ac:dyDescent="0.25">
      <c r="C146" s="63" t="s">
        <v>14</v>
      </c>
      <c r="D146" s="61" t="s">
        <v>15</v>
      </c>
      <c r="E146" s="35"/>
      <c r="F146" s="35"/>
      <c r="G146" s="30"/>
      <c r="H146" s="42"/>
      <c r="I146" s="32"/>
      <c r="J146" s="41"/>
      <c r="K146" s="38"/>
      <c r="L146" s="32"/>
      <c r="M146" s="32"/>
    </row>
    <row r="147" spans="3:16" s="12" customFormat="1" ht="20.25" customHeight="1" x14ac:dyDescent="0.2">
      <c r="C147" s="34">
        <v>44435</v>
      </c>
      <c r="D147" s="35" t="s">
        <v>115</v>
      </c>
      <c r="E147" s="35" t="s">
        <v>116</v>
      </c>
      <c r="F147" s="35" t="s">
        <v>117</v>
      </c>
      <c r="G147" s="30"/>
      <c r="H147" s="52">
        <v>16992</v>
      </c>
      <c r="I147" s="32"/>
      <c r="J147" s="37">
        <v>16992</v>
      </c>
      <c r="K147" s="38">
        <v>0</v>
      </c>
      <c r="L147" s="32">
        <v>44488</v>
      </c>
      <c r="M147" s="32" t="s">
        <v>18</v>
      </c>
    </row>
    <row r="148" spans="3:16" s="12" customFormat="1" ht="20.25" customHeight="1" x14ac:dyDescent="0.2">
      <c r="C148" s="34">
        <v>44455</v>
      </c>
      <c r="D148" s="35" t="s">
        <v>118</v>
      </c>
      <c r="E148" s="35" t="s">
        <v>116</v>
      </c>
      <c r="F148" s="35" t="s">
        <v>117</v>
      </c>
      <c r="G148" s="30"/>
      <c r="H148" s="52">
        <v>60534</v>
      </c>
      <c r="I148" s="32"/>
      <c r="J148" s="37">
        <v>60534</v>
      </c>
      <c r="K148" s="38">
        <v>0</v>
      </c>
      <c r="L148" s="32">
        <v>44475</v>
      </c>
      <c r="M148" s="32" t="s">
        <v>18</v>
      </c>
    </row>
    <row r="149" spans="3:16" s="12" customFormat="1" ht="20.25" customHeight="1" x14ac:dyDescent="0.25">
      <c r="C149" s="34"/>
      <c r="D149" s="61" t="s">
        <v>19</v>
      </c>
      <c r="E149" s="35"/>
      <c r="F149" s="35"/>
      <c r="G149" s="30"/>
      <c r="H149" s="42">
        <v>77526</v>
      </c>
      <c r="I149" s="32"/>
      <c r="J149" s="41">
        <v>77526</v>
      </c>
      <c r="K149" s="38">
        <v>0</v>
      </c>
      <c r="L149" s="32"/>
      <c r="M149" s="32"/>
      <c r="N149" s="27"/>
    </row>
    <row r="150" spans="3:16" s="27" customFormat="1" ht="49.5" customHeight="1" x14ac:dyDescent="0.2">
      <c r="C150" s="34"/>
      <c r="D150" s="29" t="s">
        <v>119</v>
      </c>
      <c r="E150" s="35"/>
      <c r="F150" s="35"/>
      <c r="G150" s="30"/>
      <c r="H150" s="43"/>
      <c r="I150" s="32"/>
      <c r="J150" s="41"/>
      <c r="K150" s="38"/>
      <c r="L150" s="32"/>
      <c r="M150" s="32"/>
      <c r="O150" s="12"/>
      <c r="P150" s="12"/>
    </row>
    <row r="151" spans="3:16" s="27" customFormat="1" ht="31.5" customHeight="1" x14ac:dyDescent="0.2">
      <c r="C151" s="33" t="s">
        <v>14</v>
      </c>
      <c r="D151" s="29" t="s">
        <v>15</v>
      </c>
      <c r="E151" s="35"/>
      <c r="F151" s="35"/>
      <c r="G151" s="30"/>
      <c r="H151" s="43"/>
      <c r="I151" s="32"/>
      <c r="J151" s="41"/>
      <c r="K151" s="38"/>
      <c r="L151" s="32"/>
      <c r="M151" s="32"/>
      <c r="O151" s="12"/>
      <c r="P151" s="12"/>
    </row>
    <row r="152" spans="3:16" s="27" customFormat="1" ht="22.5" customHeight="1" x14ac:dyDescent="0.2">
      <c r="C152" s="34">
        <v>44529</v>
      </c>
      <c r="D152" s="35" t="s">
        <v>120</v>
      </c>
      <c r="E152" s="35" t="s">
        <v>121</v>
      </c>
      <c r="F152" s="35" t="s">
        <v>32</v>
      </c>
      <c r="G152" s="30"/>
      <c r="H152" s="52">
        <v>38660.06</v>
      </c>
      <c r="I152" s="32"/>
      <c r="J152" s="52">
        <v>38660.06</v>
      </c>
      <c r="K152" s="38">
        <v>0</v>
      </c>
      <c r="L152" s="32">
        <v>44547</v>
      </c>
      <c r="M152" s="32" t="s">
        <v>18</v>
      </c>
      <c r="N152" s="46"/>
    </row>
    <row r="153" spans="3:16" s="27" customFormat="1" ht="21" customHeight="1" x14ac:dyDescent="0.2">
      <c r="C153" s="34">
        <v>44540</v>
      </c>
      <c r="D153" s="35" t="s">
        <v>122</v>
      </c>
      <c r="E153" s="35" t="s">
        <v>121</v>
      </c>
      <c r="F153" s="35" t="s">
        <v>32</v>
      </c>
      <c r="G153" s="44"/>
      <c r="H153" s="36">
        <v>8800.76</v>
      </c>
      <c r="I153" s="45"/>
      <c r="J153" s="36">
        <v>8800.76</v>
      </c>
      <c r="K153" s="38">
        <v>0</v>
      </c>
      <c r="L153" s="32">
        <v>44557</v>
      </c>
      <c r="M153" s="32" t="s">
        <v>18</v>
      </c>
      <c r="N153" s="46"/>
    </row>
    <row r="154" spans="3:16" s="27" customFormat="1" ht="21" customHeight="1" x14ac:dyDescent="0.2">
      <c r="C154" s="34">
        <v>44504</v>
      </c>
      <c r="D154" s="35" t="s">
        <v>123</v>
      </c>
      <c r="E154" s="35" t="s">
        <v>121</v>
      </c>
      <c r="F154" s="35" t="s">
        <v>32</v>
      </c>
      <c r="G154" s="44"/>
      <c r="H154" s="36">
        <v>9772.73</v>
      </c>
      <c r="I154" s="45"/>
      <c r="J154" s="36">
        <v>9772.73</v>
      </c>
      <c r="K154" s="38">
        <v>0</v>
      </c>
      <c r="L154" s="32">
        <v>44558</v>
      </c>
      <c r="M154" s="32" t="s">
        <v>18</v>
      </c>
      <c r="N154" s="46"/>
    </row>
    <row r="155" spans="3:16" s="27" customFormat="1" ht="21" customHeight="1" x14ac:dyDescent="0.2">
      <c r="C155" s="34">
        <v>44504</v>
      </c>
      <c r="D155" s="35" t="s">
        <v>124</v>
      </c>
      <c r="E155" s="35" t="s">
        <v>121</v>
      </c>
      <c r="F155" s="35" t="s">
        <v>32</v>
      </c>
      <c r="G155" s="44"/>
      <c r="H155" s="36">
        <v>9762.32</v>
      </c>
      <c r="I155" s="45"/>
      <c r="J155" s="36">
        <v>9762.32</v>
      </c>
      <c r="K155" s="38">
        <v>0</v>
      </c>
      <c r="L155" s="32">
        <v>44558</v>
      </c>
      <c r="M155" s="32" t="s">
        <v>18</v>
      </c>
      <c r="N155" s="46"/>
    </row>
    <row r="156" spans="3:16" s="27" customFormat="1" ht="21" customHeight="1" x14ac:dyDescent="0.2">
      <c r="C156" s="34">
        <v>44504</v>
      </c>
      <c r="D156" s="35" t="s">
        <v>125</v>
      </c>
      <c r="E156" s="35" t="s">
        <v>121</v>
      </c>
      <c r="F156" s="35" t="s">
        <v>32</v>
      </c>
      <c r="G156" s="44"/>
      <c r="H156" s="36">
        <v>9772.73</v>
      </c>
      <c r="I156" s="45"/>
      <c r="J156" s="36">
        <v>9772.73</v>
      </c>
      <c r="K156" s="38">
        <v>0</v>
      </c>
      <c r="L156" s="32">
        <v>44558</v>
      </c>
      <c r="M156" s="32" t="s">
        <v>18</v>
      </c>
      <c r="N156" s="46"/>
    </row>
    <row r="157" spans="3:16" s="27" customFormat="1" ht="21" customHeight="1" x14ac:dyDescent="0.2">
      <c r="C157" s="34">
        <v>44508</v>
      </c>
      <c r="D157" s="35" t="s">
        <v>126</v>
      </c>
      <c r="E157" s="35" t="s">
        <v>121</v>
      </c>
      <c r="F157" s="35" t="s">
        <v>32</v>
      </c>
      <c r="G157" s="44"/>
      <c r="H157" s="36">
        <v>9762.32</v>
      </c>
      <c r="I157" s="45"/>
      <c r="J157" s="36">
        <v>9762.32</v>
      </c>
      <c r="K157" s="38">
        <v>0</v>
      </c>
      <c r="L157" s="32">
        <v>44558</v>
      </c>
      <c r="M157" s="32" t="s">
        <v>18</v>
      </c>
      <c r="N157" s="46"/>
    </row>
    <row r="158" spans="3:16" s="27" customFormat="1" ht="21" customHeight="1" x14ac:dyDescent="0.2">
      <c r="C158" s="34">
        <v>44508</v>
      </c>
      <c r="D158" s="35" t="s">
        <v>127</v>
      </c>
      <c r="E158" s="35" t="s">
        <v>121</v>
      </c>
      <c r="F158" s="35" t="s">
        <v>32</v>
      </c>
      <c r="G158" s="44"/>
      <c r="H158" s="36">
        <v>9762.32</v>
      </c>
      <c r="I158" s="45"/>
      <c r="J158" s="36">
        <v>9762.32</v>
      </c>
      <c r="K158" s="38">
        <v>0</v>
      </c>
      <c r="L158" s="32">
        <v>44558</v>
      </c>
      <c r="M158" s="32" t="s">
        <v>18</v>
      </c>
      <c r="N158" s="46"/>
    </row>
    <row r="159" spans="3:16" s="27" customFormat="1" ht="21" customHeight="1" x14ac:dyDescent="0.2">
      <c r="C159" s="34">
        <v>44508</v>
      </c>
      <c r="D159" s="35" t="s">
        <v>128</v>
      </c>
      <c r="E159" s="35" t="s">
        <v>121</v>
      </c>
      <c r="F159" s="35" t="s">
        <v>32</v>
      </c>
      <c r="G159" s="44"/>
      <c r="H159" s="36">
        <v>9762.32</v>
      </c>
      <c r="I159" s="45"/>
      <c r="J159" s="36">
        <v>9762.32</v>
      </c>
      <c r="K159" s="38">
        <v>0</v>
      </c>
      <c r="L159" s="32">
        <v>44558</v>
      </c>
      <c r="M159" s="32" t="s">
        <v>18</v>
      </c>
      <c r="N159" s="46"/>
    </row>
    <row r="160" spans="3:16" s="27" customFormat="1" ht="21" customHeight="1" x14ac:dyDescent="0.2">
      <c r="C160" s="34">
        <v>44508</v>
      </c>
      <c r="D160" s="35" t="s">
        <v>129</v>
      </c>
      <c r="E160" s="35" t="s">
        <v>121</v>
      </c>
      <c r="F160" s="35" t="s">
        <v>32</v>
      </c>
      <c r="G160" s="44"/>
      <c r="H160" s="36">
        <v>9762.32</v>
      </c>
      <c r="I160" s="45"/>
      <c r="J160" s="36">
        <v>9762.32</v>
      </c>
      <c r="K160" s="38">
        <v>0</v>
      </c>
      <c r="L160" s="32">
        <v>44558</v>
      </c>
      <c r="M160" s="32" t="s">
        <v>18</v>
      </c>
      <c r="N160" s="46"/>
    </row>
    <row r="161" spans="3:14" s="27" customFormat="1" ht="21" customHeight="1" x14ac:dyDescent="0.2">
      <c r="C161" s="34">
        <v>44508</v>
      </c>
      <c r="D161" s="35" t="s">
        <v>130</v>
      </c>
      <c r="E161" s="35" t="s">
        <v>121</v>
      </c>
      <c r="F161" s="35" t="s">
        <v>32</v>
      </c>
      <c r="G161" s="44"/>
      <c r="H161" s="36">
        <v>9762.32</v>
      </c>
      <c r="I161" s="45"/>
      <c r="J161" s="36">
        <v>9762.32</v>
      </c>
      <c r="K161" s="38">
        <v>0</v>
      </c>
      <c r="L161" s="32">
        <v>44596</v>
      </c>
      <c r="M161" s="32" t="s">
        <v>18</v>
      </c>
      <c r="N161" s="46"/>
    </row>
    <row r="162" spans="3:14" s="27" customFormat="1" ht="21" customHeight="1" x14ac:dyDescent="0.2">
      <c r="C162" s="34">
        <v>44516</v>
      </c>
      <c r="D162" s="35" t="s">
        <v>131</v>
      </c>
      <c r="E162" s="35" t="s">
        <v>121</v>
      </c>
      <c r="F162" s="35" t="s">
        <v>32</v>
      </c>
      <c r="G162" s="44"/>
      <c r="H162" s="36">
        <v>52226.28</v>
      </c>
      <c r="I162" s="45"/>
      <c r="J162" s="36">
        <v>52226.28</v>
      </c>
      <c r="K162" s="38">
        <v>0</v>
      </c>
      <c r="L162" s="32">
        <v>44652</v>
      </c>
      <c r="M162" s="32" t="s">
        <v>18</v>
      </c>
      <c r="N162" s="46"/>
    </row>
    <row r="163" spans="3:14" s="27" customFormat="1" ht="20.25" customHeight="1" x14ac:dyDescent="0.2">
      <c r="C163" s="34"/>
      <c r="D163" s="29" t="s">
        <v>19</v>
      </c>
      <c r="E163" s="44"/>
      <c r="F163" s="35"/>
      <c r="G163" s="44"/>
      <c r="H163" s="43">
        <v>115817.88</v>
      </c>
      <c r="I163" s="45"/>
      <c r="J163" s="41">
        <v>115817.88</v>
      </c>
      <c r="K163" s="38">
        <v>0</v>
      </c>
      <c r="L163" s="45"/>
      <c r="M163" s="45"/>
      <c r="N163" s="46"/>
    </row>
    <row r="164" spans="3:14" s="27" customFormat="1" ht="52.5" customHeight="1" x14ac:dyDescent="0.2">
      <c r="C164" s="34"/>
      <c r="D164" s="29" t="s">
        <v>132</v>
      </c>
      <c r="E164" s="44"/>
      <c r="F164" s="35"/>
      <c r="G164" s="44"/>
      <c r="H164" s="47"/>
      <c r="I164" s="45"/>
      <c r="J164" s="41"/>
      <c r="K164" s="38"/>
      <c r="L164" s="45"/>
      <c r="M164" s="45"/>
      <c r="N164" s="46"/>
    </row>
    <row r="165" spans="3:14" s="27" customFormat="1" ht="52.5" customHeight="1" x14ac:dyDescent="0.2">
      <c r="C165" s="33" t="s">
        <v>14</v>
      </c>
      <c r="D165" s="29" t="s">
        <v>15</v>
      </c>
      <c r="E165" s="44"/>
      <c r="F165" s="35"/>
      <c r="G165" s="44"/>
      <c r="H165" s="47"/>
      <c r="I165" s="45"/>
      <c r="J165" s="41"/>
      <c r="K165" s="38"/>
      <c r="L165" s="45"/>
      <c r="M165" s="45"/>
    </row>
    <row r="166" spans="3:14" s="27" customFormat="1" ht="20.25" customHeight="1" x14ac:dyDescent="0.2">
      <c r="C166" s="34">
        <v>44652</v>
      </c>
      <c r="D166" s="35" t="s">
        <v>242</v>
      </c>
      <c r="E166" s="84" t="s">
        <v>133</v>
      </c>
      <c r="F166" s="35" t="s">
        <v>32</v>
      </c>
      <c r="G166" s="44"/>
      <c r="H166" s="47">
        <v>40000</v>
      </c>
      <c r="I166" s="45"/>
      <c r="J166" s="37">
        <v>40000</v>
      </c>
      <c r="K166" s="38">
        <v>0</v>
      </c>
      <c r="L166" s="32">
        <v>44663</v>
      </c>
      <c r="M166" s="32" t="s">
        <v>18</v>
      </c>
    </row>
    <row r="167" spans="3:14" s="27" customFormat="1" ht="20.25" customHeight="1" x14ac:dyDescent="0.2">
      <c r="C167" s="34">
        <v>44658</v>
      </c>
      <c r="D167" s="35" t="s">
        <v>243</v>
      </c>
      <c r="E167" s="84" t="s">
        <v>133</v>
      </c>
      <c r="F167" s="35" t="s">
        <v>134</v>
      </c>
      <c r="G167" s="44"/>
      <c r="H167" s="47">
        <v>702987.5</v>
      </c>
      <c r="I167" s="45"/>
      <c r="J167" s="37">
        <v>702987.5</v>
      </c>
      <c r="K167" s="38">
        <v>0</v>
      </c>
      <c r="L167" s="32">
        <v>44664</v>
      </c>
      <c r="M167" s="32" t="s">
        <v>18</v>
      </c>
    </row>
    <row r="168" spans="3:14" s="27" customFormat="1" ht="20.25" customHeight="1" x14ac:dyDescent="0.2">
      <c r="C168" s="34"/>
      <c r="D168" s="29" t="s">
        <v>19</v>
      </c>
      <c r="E168" s="44"/>
      <c r="F168" s="35"/>
      <c r="G168" s="44"/>
      <c r="H168" s="43">
        <f>SUM(H166:H167)</f>
        <v>742987.5</v>
      </c>
      <c r="I168" s="45"/>
      <c r="J168" s="41">
        <v>742987.5</v>
      </c>
      <c r="K168" s="38">
        <v>0</v>
      </c>
      <c r="L168" s="45"/>
      <c r="M168" s="45"/>
    </row>
    <row r="169" spans="3:14" s="27" customFormat="1" ht="37.5" customHeight="1" x14ac:dyDescent="0.2">
      <c r="C169" s="34"/>
      <c r="D169" s="29" t="s">
        <v>135</v>
      </c>
      <c r="E169" s="44"/>
      <c r="F169" s="35"/>
      <c r="G169" s="44"/>
      <c r="H169" s="43"/>
      <c r="I169" s="45"/>
      <c r="J169" s="41"/>
      <c r="K169" s="38"/>
      <c r="L169" s="45"/>
      <c r="M169" s="45"/>
    </row>
    <row r="170" spans="3:14" s="27" customFormat="1" ht="20.25" customHeight="1" x14ac:dyDescent="0.25">
      <c r="C170" s="63" t="s">
        <v>14</v>
      </c>
      <c r="D170" s="29" t="s">
        <v>15</v>
      </c>
      <c r="E170" s="44"/>
      <c r="F170" s="35"/>
      <c r="G170" s="44"/>
      <c r="H170" s="43"/>
      <c r="I170" s="45"/>
      <c r="J170" s="41"/>
      <c r="K170" s="38"/>
      <c r="L170" s="45"/>
      <c r="M170" s="45"/>
    </row>
    <row r="171" spans="3:14" s="27" customFormat="1" ht="20.25" customHeight="1" x14ac:dyDescent="0.2">
      <c r="C171" s="34" t="s">
        <v>136</v>
      </c>
      <c r="D171" s="54" t="s">
        <v>137</v>
      </c>
      <c r="E171" s="44" t="s">
        <v>138</v>
      </c>
      <c r="F171" s="35" t="s">
        <v>91</v>
      </c>
      <c r="G171" s="44"/>
      <c r="H171" s="47">
        <v>100000</v>
      </c>
      <c r="I171" s="45"/>
      <c r="J171" s="37">
        <v>100000</v>
      </c>
      <c r="K171" s="38">
        <v>0</v>
      </c>
      <c r="L171" s="32">
        <v>44547</v>
      </c>
      <c r="M171" s="32" t="s">
        <v>18</v>
      </c>
    </row>
    <row r="172" spans="3:14" s="27" customFormat="1" ht="20.25" customHeight="1" x14ac:dyDescent="0.2">
      <c r="C172" s="34"/>
      <c r="D172" s="29" t="s">
        <v>19</v>
      </c>
      <c r="E172" s="44"/>
      <c r="F172" s="35"/>
      <c r="G172" s="44"/>
      <c r="H172" s="43">
        <v>100000</v>
      </c>
      <c r="I172" s="45"/>
      <c r="J172" s="41">
        <v>100000</v>
      </c>
      <c r="K172" s="38">
        <v>0</v>
      </c>
      <c r="L172" s="45"/>
      <c r="M172" s="45"/>
    </row>
    <row r="173" spans="3:14" s="27" customFormat="1" ht="27.75" customHeight="1" x14ac:dyDescent="0.2">
      <c r="C173" s="64"/>
      <c r="D173" s="29" t="s">
        <v>139</v>
      </c>
      <c r="E173" s="44"/>
      <c r="F173" s="35"/>
      <c r="G173" s="44"/>
      <c r="H173" s="47"/>
      <c r="I173" s="45"/>
      <c r="J173" s="41"/>
      <c r="K173" s="38"/>
      <c r="L173" s="45"/>
      <c r="M173" s="45"/>
    </row>
    <row r="174" spans="3:14" s="27" customFormat="1" ht="38.25" customHeight="1" x14ac:dyDescent="0.2">
      <c r="C174" s="33" t="s">
        <v>14</v>
      </c>
      <c r="D174" s="29" t="s">
        <v>15</v>
      </c>
      <c r="E174" s="44"/>
      <c r="F174" s="35"/>
      <c r="G174" s="44"/>
      <c r="H174" s="47"/>
      <c r="I174" s="45"/>
      <c r="J174" s="41"/>
      <c r="K174" s="38"/>
      <c r="L174" s="45"/>
      <c r="M174" s="45"/>
    </row>
    <row r="175" spans="3:14" s="27" customFormat="1" ht="20.25" customHeight="1" x14ac:dyDescent="0.2">
      <c r="C175" s="34">
        <v>44320</v>
      </c>
      <c r="D175" s="35" t="s">
        <v>140</v>
      </c>
      <c r="E175" s="35" t="s">
        <v>141</v>
      </c>
      <c r="F175" s="35" t="s">
        <v>142</v>
      </c>
      <c r="G175" s="44"/>
      <c r="H175" s="36">
        <v>79697.2</v>
      </c>
      <c r="I175" s="45"/>
      <c r="J175" s="37">
        <v>79697.2</v>
      </c>
      <c r="K175" s="38">
        <v>0</v>
      </c>
      <c r="L175" s="32">
        <v>44334</v>
      </c>
      <c r="M175" s="32" t="s">
        <v>18</v>
      </c>
    </row>
    <row r="176" spans="3:14" s="27" customFormat="1" ht="20.25" customHeight="1" x14ac:dyDescent="0.2">
      <c r="C176" s="64"/>
      <c r="D176" s="29" t="s">
        <v>19</v>
      </c>
      <c r="E176" s="44"/>
      <c r="F176" s="35"/>
      <c r="G176" s="44"/>
      <c r="H176" s="43">
        <f>SUM(H175)</f>
        <v>79697.2</v>
      </c>
      <c r="I176" s="45"/>
      <c r="J176" s="41">
        <v>79697.2</v>
      </c>
      <c r="K176" s="38">
        <v>0</v>
      </c>
      <c r="L176" s="45"/>
      <c r="M176" s="45"/>
    </row>
    <row r="177" spans="3:13" s="27" customFormat="1" ht="42" customHeight="1" x14ac:dyDescent="0.2">
      <c r="C177" s="64"/>
      <c r="D177" s="29" t="s">
        <v>143</v>
      </c>
      <c r="E177" s="44"/>
      <c r="F177" s="35"/>
      <c r="G177" s="44"/>
      <c r="H177" s="47"/>
      <c r="I177" s="45"/>
      <c r="J177" s="41"/>
      <c r="K177" s="38"/>
      <c r="L177" s="45"/>
      <c r="M177" s="45"/>
    </row>
    <row r="178" spans="3:13" s="27" customFormat="1" ht="42" customHeight="1" x14ac:dyDescent="0.2">
      <c r="C178" s="33" t="s">
        <v>14</v>
      </c>
      <c r="D178" s="29" t="s">
        <v>15</v>
      </c>
      <c r="E178" s="44"/>
      <c r="F178" s="35"/>
      <c r="G178" s="44"/>
      <c r="H178" s="47"/>
      <c r="I178" s="45"/>
      <c r="J178" s="41"/>
      <c r="K178" s="38"/>
      <c r="L178" s="45"/>
      <c r="M178" s="45"/>
    </row>
    <row r="179" spans="3:13" s="27" customFormat="1" ht="19.5" customHeight="1" x14ac:dyDescent="0.2">
      <c r="C179" s="34">
        <v>44510</v>
      </c>
      <c r="D179" s="35" t="s">
        <v>144</v>
      </c>
      <c r="E179" s="35" t="s">
        <v>145</v>
      </c>
      <c r="F179" s="35" t="s">
        <v>146</v>
      </c>
      <c r="G179" s="44"/>
      <c r="H179" s="52">
        <v>427779.5</v>
      </c>
      <c r="I179" s="45"/>
      <c r="J179" s="37">
        <v>427779.5</v>
      </c>
      <c r="K179" s="38">
        <v>0</v>
      </c>
      <c r="L179" s="32">
        <v>44517</v>
      </c>
      <c r="M179" s="32" t="s">
        <v>18</v>
      </c>
    </row>
    <row r="180" spans="3:13" s="27" customFormat="1" ht="19.5" customHeight="1" x14ac:dyDescent="0.2">
      <c r="C180" s="34">
        <v>44510</v>
      </c>
      <c r="D180" s="35" t="s">
        <v>147</v>
      </c>
      <c r="E180" s="35" t="s">
        <v>145</v>
      </c>
      <c r="F180" s="35" t="s">
        <v>146</v>
      </c>
      <c r="G180" s="44"/>
      <c r="H180" s="52">
        <v>110979</v>
      </c>
      <c r="I180" s="45"/>
      <c r="J180" s="37">
        <v>110979</v>
      </c>
      <c r="K180" s="38">
        <v>0</v>
      </c>
      <c r="L180" s="32">
        <v>44546</v>
      </c>
      <c r="M180" s="32" t="s">
        <v>18</v>
      </c>
    </row>
    <row r="181" spans="3:13" s="27" customFormat="1" ht="19.5" customHeight="1" x14ac:dyDescent="0.2">
      <c r="C181" s="34">
        <v>44519</v>
      </c>
      <c r="D181" s="35" t="s">
        <v>148</v>
      </c>
      <c r="E181" s="35" t="s">
        <v>145</v>
      </c>
      <c r="F181" s="35" t="s">
        <v>146</v>
      </c>
      <c r="G181" s="44"/>
      <c r="H181" s="52">
        <v>123369</v>
      </c>
      <c r="I181" s="45"/>
      <c r="J181" s="37">
        <v>123369</v>
      </c>
      <c r="K181" s="38">
        <v>0</v>
      </c>
      <c r="L181" s="32">
        <v>44558</v>
      </c>
      <c r="M181" s="32" t="s">
        <v>18</v>
      </c>
    </row>
    <row r="182" spans="3:13" s="27" customFormat="1" ht="20.25" customHeight="1" x14ac:dyDescent="0.2">
      <c r="C182" s="64"/>
      <c r="D182" s="29" t="s">
        <v>19</v>
      </c>
      <c r="E182" s="44"/>
      <c r="F182" s="35"/>
      <c r="G182" s="44"/>
      <c r="H182" s="43">
        <v>662127.5</v>
      </c>
      <c r="I182" s="45"/>
      <c r="J182" s="41">
        <v>662127.5</v>
      </c>
      <c r="K182" s="38">
        <v>0</v>
      </c>
      <c r="L182" s="45"/>
      <c r="M182" s="45"/>
    </row>
    <row r="183" spans="3:13" s="27" customFormat="1" ht="36" customHeight="1" x14ac:dyDescent="0.2">
      <c r="C183" s="64"/>
      <c r="D183" s="29" t="s">
        <v>149</v>
      </c>
      <c r="E183" s="44"/>
      <c r="F183" s="35"/>
      <c r="G183" s="44"/>
      <c r="H183" s="47"/>
      <c r="I183" s="45"/>
      <c r="J183" s="41"/>
      <c r="K183" s="38"/>
      <c r="L183" s="45"/>
      <c r="M183" s="45"/>
    </row>
    <row r="184" spans="3:13" s="27" customFormat="1" ht="36" customHeight="1" x14ac:dyDescent="0.2">
      <c r="C184" s="33" t="s">
        <v>14</v>
      </c>
      <c r="D184" s="29" t="s">
        <v>15</v>
      </c>
      <c r="E184" s="44"/>
      <c r="F184" s="35"/>
      <c r="G184" s="44"/>
      <c r="H184" s="47"/>
      <c r="I184" s="45"/>
      <c r="J184" s="41"/>
      <c r="K184" s="38"/>
      <c r="L184" s="45"/>
      <c r="M184" s="45"/>
    </row>
    <row r="185" spans="3:13" s="27" customFormat="1" ht="20.25" customHeight="1" x14ac:dyDescent="0.25">
      <c r="C185" s="34">
        <v>44589</v>
      </c>
      <c r="D185" s="35" t="s">
        <v>150</v>
      </c>
      <c r="E185" s="35" t="s">
        <v>151</v>
      </c>
      <c r="F185" s="35" t="s">
        <v>146</v>
      </c>
      <c r="G185" s="44"/>
      <c r="H185" s="36">
        <v>29692.34</v>
      </c>
      <c r="I185" s="45"/>
      <c r="J185" s="36">
        <v>29692.34</v>
      </c>
      <c r="K185" s="40">
        <v>0</v>
      </c>
      <c r="L185" s="32">
        <v>44652</v>
      </c>
      <c r="M185" s="32" t="s">
        <v>18</v>
      </c>
    </row>
    <row r="186" spans="3:13" s="27" customFormat="1" ht="20.25" customHeight="1" x14ac:dyDescent="0.25">
      <c r="C186" s="34">
        <v>44643</v>
      </c>
      <c r="D186" s="35" t="s">
        <v>152</v>
      </c>
      <c r="E186" s="35" t="s">
        <v>151</v>
      </c>
      <c r="F186" s="35" t="s">
        <v>146</v>
      </c>
      <c r="G186" s="44"/>
      <c r="H186" s="36">
        <v>1167302.74</v>
      </c>
      <c r="I186" s="45"/>
      <c r="J186" s="36">
        <v>1167302.74</v>
      </c>
      <c r="K186" s="40">
        <v>0</v>
      </c>
      <c r="L186" s="32">
        <v>44652</v>
      </c>
      <c r="M186" s="32" t="s">
        <v>18</v>
      </c>
    </row>
    <row r="187" spans="3:13" s="27" customFormat="1" ht="20.25" customHeight="1" x14ac:dyDescent="0.2">
      <c r="C187" s="64"/>
      <c r="D187" s="29" t="s">
        <v>19</v>
      </c>
      <c r="E187" s="44"/>
      <c r="F187" s="35"/>
      <c r="G187" s="44"/>
      <c r="H187" s="43">
        <f>SUM(H185:H186)</f>
        <v>1196995.08</v>
      </c>
      <c r="I187" s="45"/>
      <c r="J187" s="43">
        <f>SUM(J185:J186)</f>
        <v>1196995.08</v>
      </c>
      <c r="K187" s="43">
        <v>0</v>
      </c>
      <c r="L187" s="45"/>
      <c r="M187" s="45"/>
    </row>
    <row r="188" spans="3:13" s="27" customFormat="1" ht="31.5" x14ac:dyDescent="0.2">
      <c r="C188" s="64"/>
      <c r="D188" s="29" t="s">
        <v>153</v>
      </c>
      <c r="E188" s="44"/>
      <c r="F188" s="35"/>
      <c r="G188" s="44"/>
      <c r="H188" s="47"/>
      <c r="I188" s="45"/>
      <c r="J188" s="41"/>
      <c r="K188" s="38"/>
      <c r="L188" s="45"/>
      <c r="M188" s="45"/>
    </row>
    <row r="189" spans="3:13" s="27" customFormat="1" ht="15.75" x14ac:dyDescent="0.2">
      <c r="C189" s="33" t="s">
        <v>14</v>
      </c>
      <c r="D189" s="29" t="s">
        <v>15</v>
      </c>
      <c r="E189" s="44"/>
      <c r="F189" s="35"/>
      <c r="G189" s="44"/>
      <c r="H189" s="47"/>
      <c r="I189" s="45"/>
      <c r="J189" s="41"/>
      <c r="K189" s="38"/>
      <c r="L189" s="45"/>
      <c r="M189" s="45"/>
    </row>
    <row r="190" spans="3:13" s="27" customFormat="1" ht="20.25" customHeight="1" x14ac:dyDescent="0.25">
      <c r="C190" s="34">
        <v>44621</v>
      </c>
      <c r="D190" s="35" t="s">
        <v>154</v>
      </c>
      <c r="E190" s="35" t="s">
        <v>155</v>
      </c>
      <c r="F190" s="35" t="s">
        <v>27</v>
      </c>
      <c r="G190" s="44"/>
      <c r="H190" s="36">
        <v>59000</v>
      </c>
      <c r="I190" s="45"/>
      <c r="J190" s="41">
        <v>59000</v>
      </c>
      <c r="K190" s="40">
        <v>0</v>
      </c>
      <c r="L190" s="32">
        <v>44634</v>
      </c>
      <c r="M190" s="32" t="s">
        <v>18</v>
      </c>
    </row>
    <row r="191" spans="3:13" s="27" customFormat="1" ht="20.25" customHeight="1" x14ac:dyDescent="0.25">
      <c r="C191" s="34">
        <v>44642</v>
      </c>
      <c r="D191" s="35" t="s">
        <v>156</v>
      </c>
      <c r="E191" s="35" t="s">
        <v>155</v>
      </c>
      <c r="F191" s="35" t="s">
        <v>27</v>
      </c>
      <c r="G191" s="44"/>
      <c r="H191" s="36">
        <v>59000</v>
      </c>
      <c r="I191" s="45"/>
      <c r="J191" s="41">
        <v>59000</v>
      </c>
      <c r="K191" s="40">
        <v>0</v>
      </c>
      <c r="L191" s="32">
        <v>44651</v>
      </c>
      <c r="M191" s="32" t="s">
        <v>18</v>
      </c>
    </row>
    <row r="192" spans="3:13" s="27" customFormat="1" ht="20.25" customHeight="1" x14ac:dyDescent="0.25">
      <c r="C192" s="34">
        <v>44648</v>
      </c>
      <c r="D192" s="35" t="s">
        <v>157</v>
      </c>
      <c r="E192" s="35" t="s">
        <v>155</v>
      </c>
      <c r="F192" s="35" t="s">
        <v>27</v>
      </c>
      <c r="G192" s="44"/>
      <c r="H192" s="36">
        <v>59000</v>
      </c>
      <c r="I192" s="45"/>
      <c r="J192" s="41">
        <v>59000</v>
      </c>
      <c r="K192" s="40">
        <v>0</v>
      </c>
      <c r="L192" s="32">
        <v>44657</v>
      </c>
      <c r="M192" s="32" t="s">
        <v>18</v>
      </c>
    </row>
    <row r="193" spans="3:13" s="27" customFormat="1" ht="20.25" customHeight="1" x14ac:dyDescent="0.25">
      <c r="C193" s="64"/>
      <c r="D193" s="29" t="s">
        <v>19</v>
      </c>
      <c r="E193" s="44"/>
      <c r="F193" s="35"/>
      <c r="G193" s="44"/>
      <c r="H193" s="43">
        <f>SUM(H190:H192)</f>
        <v>177000</v>
      </c>
      <c r="I193" s="45"/>
      <c r="J193" s="41">
        <v>177000</v>
      </c>
      <c r="K193" s="40">
        <v>0</v>
      </c>
      <c r="L193" s="45"/>
      <c r="M193" s="45"/>
    </row>
    <row r="194" spans="3:13" s="27" customFormat="1" ht="30" customHeight="1" x14ac:dyDescent="0.2">
      <c r="C194" s="64"/>
      <c r="D194" s="29" t="s">
        <v>158</v>
      </c>
      <c r="E194" s="44"/>
      <c r="F194" s="35"/>
      <c r="G194" s="44"/>
      <c r="H194" s="47"/>
      <c r="I194" s="45"/>
      <c r="J194" s="41"/>
      <c r="K194" s="38"/>
      <c r="L194" s="45"/>
      <c r="M194" s="45"/>
    </row>
    <row r="195" spans="3:13" s="27" customFormat="1" ht="30" customHeight="1" x14ac:dyDescent="0.2">
      <c r="C195" s="33" t="s">
        <v>14</v>
      </c>
      <c r="D195" s="29" t="s">
        <v>15</v>
      </c>
      <c r="E195" s="44"/>
      <c r="F195" s="35"/>
      <c r="G195" s="44"/>
      <c r="H195" s="47"/>
      <c r="I195" s="45"/>
      <c r="J195" s="41"/>
      <c r="K195" s="38"/>
      <c r="L195" s="45"/>
      <c r="M195" s="45"/>
    </row>
    <row r="196" spans="3:13" s="27" customFormat="1" ht="20.25" customHeight="1" x14ac:dyDescent="0.25">
      <c r="C196" s="34">
        <v>44599</v>
      </c>
      <c r="D196" s="35" t="s">
        <v>159</v>
      </c>
      <c r="E196" s="35" t="s">
        <v>160</v>
      </c>
      <c r="F196" s="35" t="s">
        <v>161</v>
      </c>
      <c r="G196" s="44"/>
      <c r="H196" s="36">
        <v>7500</v>
      </c>
      <c r="I196" s="45"/>
      <c r="J196" s="41">
        <v>7500</v>
      </c>
      <c r="K196" s="40">
        <v>0</v>
      </c>
      <c r="L196" s="32">
        <v>44645</v>
      </c>
      <c r="M196" s="32" t="s">
        <v>18</v>
      </c>
    </row>
    <row r="197" spans="3:13" s="27" customFormat="1" ht="20.25" customHeight="1" x14ac:dyDescent="0.25">
      <c r="C197" s="64"/>
      <c r="D197" s="29" t="s">
        <v>19</v>
      </c>
      <c r="E197" s="44"/>
      <c r="F197" s="35"/>
      <c r="G197" s="44"/>
      <c r="H197" s="40">
        <v>7500</v>
      </c>
      <c r="I197" s="45"/>
      <c r="J197" s="41">
        <v>7500</v>
      </c>
      <c r="K197" s="40">
        <v>0</v>
      </c>
      <c r="L197" s="45"/>
      <c r="M197" s="45"/>
    </row>
    <row r="198" spans="3:13" s="27" customFormat="1" ht="30.75" customHeight="1" x14ac:dyDescent="0.2">
      <c r="C198" s="64"/>
      <c r="D198" s="29" t="s">
        <v>162</v>
      </c>
      <c r="E198" s="44"/>
      <c r="F198" s="35"/>
      <c r="G198" s="44"/>
      <c r="H198" s="43"/>
      <c r="I198" s="45"/>
      <c r="J198" s="41"/>
      <c r="K198" s="38"/>
      <c r="L198" s="45"/>
      <c r="M198" s="45"/>
    </row>
    <row r="199" spans="3:13" s="27" customFormat="1" ht="20.25" customHeight="1" x14ac:dyDescent="0.2">
      <c r="C199" s="28" t="s">
        <v>14</v>
      </c>
      <c r="D199" s="29" t="s">
        <v>15</v>
      </c>
      <c r="E199" s="44"/>
      <c r="F199" s="35"/>
      <c r="G199" s="44"/>
      <c r="H199" s="43"/>
      <c r="I199" s="45"/>
      <c r="J199" s="41"/>
      <c r="K199" s="38"/>
      <c r="L199" s="45"/>
      <c r="M199" s="45"/>
    </row>
    <row r="200" spans="3:13" s="27" customFormat="1" ht="20.25" customHeight="1" x14ac:dyDescent="0.25">
      <c r="C200" s="65">
        <v>44614</v>
      </c>
      <c r="D200" s="54" t="s">
        <v>163</v>
      </c>
      <c r="E200" s="44" t="s">
        <v>164</v>
      </c>
      <c r="F200" s="35" t="s">
        <v>165</v>
      </c>
      <c r="G200" s="44"/>
      <c r="H200" s="47">
        <v>55224</v>
      </c>
      <c r="I200" s="45"/>
      <c r="J200" s="41">
        <v>55224</v>
      </c>
      <c r="K200" s="40">
        <v>0</v>
      </c>
      <c r="L200" s="32">
        <v>44653</v>
      </c>
      <c r="M200" s="32" t="s">
        <v>18</v>
      </c>
    </row>
    <row r="201" spans="3:13" s="27" customFormat="1" ht="20.25" customHeight="1" x14ac:dyDescent="0.25">
      <c r="C201" s="64"/>
      <c r="D201" s="29" t="s">
        <v>19</v>
      </c>
      <c r="E201" s="44"/>
      <c r="F201" s="35"/>
      <c r="G201" s="44"/>
      <c r="H201" s="43">
        <v>55224</v>
      </c>
      <c r="I201" s="45"/>
      <c r="J201" s="41">
        <v>55224</v>
      </c>
      <c r="K201" s="40">
        <v>0</v>
      </c>
      <c r="L201" s="45"/>
      <c r="M201" s="45"/>
    </row>
    <row r="202" spans="3:13" s="27" customFormat="1" ht="27" customHeight="1" x14ac:dyDescent="0.2">
      <c r="C202" s="64"/>
      <c r="D202" s="29" t="s">
        <v>166</v>
      </c>
      <c r="E202" s="44"/>
      <c r="F202" s="35"/>
      <c r="G202" s="44"/>
      <c r="H202" s="43"/>
      <c r="I202" s="45"/>
      <c r="J202" s="41"/>
      <c r="K202" s="38"/>
      <c r="L202" s="45"/>
      <c r="M202" s="45"/>
    </row>
    <row r="203" spans="3:13" s="27" customFormat="1" ht="20.25" customHeight="1" x14ac:dyDescent="0.2">
      <c r="C203" s="28" t="s">
        <v>14</v>
      </c>
      <c r="D203" s="29" t="s">
        <v>15</v>
      </c>
      <c r="E203" s="44"/>
      <c r="F203" s="35"/>
      <c r="G203" s="44"/>
      <c r="H203" s="43"/>
      <c r="I203" s="45"/>
      <c r="J203" s="41"/>
      <c r="K203" s="38"/>
      <c r="L203" s="45"/>
      <c r="M203" s="45"/>
    </row>
    <row r="204" spans="3:13" s="27" customFormat="1" ht="20.25" customHeight="1" x14ac:dyDescent="0.2">
      <c r="C204" s="65">
        <v>44551</v>
      </c>
      <c r="D204" s="54" t="s">
        <v>167</v>
      </c>
      <c r="E204" s="44" t="s">
        <v>168</v>
      </c>
      <c r="F204" s="35" t="s">
        <v>169</v>
      </c>
      <c r="G204" s="44"/>
      <c r="H204" s="47">
        <v>24272.6</v>
      </c>
      <c r="I204" s="45"/>
      <c r="J204" s="37">
        <v>24272.6</v>
      </c>
      <c r="K204" s="38">
        <v>0</v>
      </c>
      <c r="L204" s="32">
        <v>44558</v>
      </c>
      <c r="M204" s="32" t="s">
        <v>18</v>
      </c>
    </row>
    <row r="205" spans="3:13" s="27" customFormat="1" ht="20.25" customHeight="1" x14ac:dyDescent="0.2">
      <c r="C205" s="64"/>
      <c r="D205" s="29" t="s">
        <v>19</v>
      </c>
      <c r="E205" s="44"/>
      <c r="F205" s="35"/>
      <c r="G205" s="44"/>
      <c r="H205" s="43">
        <v>24272.6</v>
      </c>
      <c r="I205" s="45"/>
      <c r="J205" s="41">
        <v>24272.6</v>
      </c>
      <c r="K205" s="38">
        <v>0</v>
      </c>
      <c r="L205" s="45"/>
      <c r="M205" s="45"/>
    </row>
    <row r="206" spans="3:13" s="27" customFormat="1" ht="27" customHeight="1" x14ac:dyDescent="0.2">
      <c r="C206" s="64"/>
      <c r="D206" s="29" t="s">
        <v>170</v>
      </c>
      <c r="E206" s="44"/>
      <c r="F206" s="35"/>
      <c r="G206" s="44"/>
      <c r="H206" s="43"/>
      <c r="I206" s="45"/>
      <c r="J206" s="41"/>
      <c r="K206" s="38"/>
      <c r="L206" s="45"/>
      <c r="M206" s="45"/>
    </row>
    <row r="207" spans="3:13" s="27" customFormat="1" ht="20.25" customHeight="1" x14ac:dyDescent="0.2">
      <c r="C207" s="28" t="s">
        <v>14</v>
      </c>
      <c r="D207" s="29" t="s">
        <v>15</v>
      </c>
      <c r="E207" s="44"/>
      <c r="F207" s="35"/>
      <c r="G207" s="44"/>
      <c r="H207" s="43"/>
      <c r="I207" s="45"/>
      <c r="J207" s="41"/>
      <c r="K207" s="38"/>
      <c r="L207" s="45"/>
      <c r="M207" s="45"/>
    </row>
    <row r="208" spans="3:13" s="27" customFormat="1" ht="20.25" customHeight="1" x14ac:dyDescent="0.2">
      <c r="C208" s="65">
        <v>44579</v>
      </c>
      <c r="D208" s="54" t="s">
        <v>171</v>
      </c>
      <c r="E208" s="44" t="s">
        <v>172</v>
      </c>
      <c r="F208" s="35" t="s">
        <v>113</v>
      </c>
      <c r="G208" s="44"/>
      <c r="H208" s="47">
        <v>36400</v>
      </c>
      <c r="I208" s="45"/>
      <c r="J208" s="47">
        <v>36400</v>
      </c>
      <c r="K208" s="38">
        <v>0</v>
      </c>
      <c r="L208" s="32">
        <v>44656</v>
      </c>
      <c r="M208" s="32" t="s">
        <v>18</v>
      </c>
    </row>
    <row r="209" spans="3:13" s="27" customFormat="1" ht="20.25" customHeight="1" x14ac:dyDescent="0.2">
      <c r="C209" s="65">
        <v>44594</v>
      </c>
      <c r="D209" s="54" t="s">
        <v>173</v>
      </c>
      <c r="E209" s="44" t="s">
        <v>172</v>
      </c>
      <c r="F209" s="35" t="s">
        <v>113</v>
      </c>
      <c r="G209" s="44"/>
      <c r="H209" s="47">
        <v>128561</v>
      </c>
      <c r="I209" s="45"/>
      <c r="J209" s="47">
        <v>128561</v>
      </c>
      <c r="K209" s="38">
        <v>0</v>
      </c>
      <c r="L209" s="32">
        <v>44656</v>
      </c>
      <c r="M209" s="32" t="s">
        <v>18</v>
      </c>
    </row>
    <row r="210" spans="3:13" s="27" customFormat="1" ht="20.25" customHeight="1" x14ac:dyDescent="0.2">
      <c r="C210" s="64"/>
      <c r="D210" s="29" t="s">
        <v>19</v>
      </c>
      <c r="E210" s="44"/>
      <c r="F210" s="35"/>
      <c r="G210" s="44"/>
      <c r="H210" s="43">
        <f>SUM(H208:H209)</f>
        <v>164961</v>
      </c>
      <c r="I210" s="45"/>
      <c r="J210" s="43">
        <f>SUM(J208:J209)</f>
        <v>164961</v>
      </c>
      <c r="K210" s="38">
        <v>0</v>
      </c>
      <c r="L210" s="45"/>
      <c r="M210" s="45"/>
    </row>
    <row r="211" spans="3:13" s="27" customFormat="1" ht="35.25" customHeight="1" x14ac:dyDescent="0.2">
      <c r="C211" s="64"/>
      <c r="D211" s="29" t="s">
        <v>174</v>
      </c>
      <c r="E211" s="44"/>
      <c r="F211" s="35"/>
      <c r="G211" s="44"/>
      <c r="H211" s="47"/>
      <c r="I211" s="45"/>
      <c r="J211" s="41"/>
      <c r="K211" s="38"/>
      <c r="L211" s="45"/>
      <c r="M211" s="45"/>
    </row>
    <row r="212" spans="3:13" s="27" customFormat="1" ht="35.25" customHeight="1" x14ac:dyDescent="0.2">
      <c r="C212" s="33" t="s">
        <v>14</v>
      </c>
      <c r="D212" s="29" t="s">
        <v>15</v>
      </c>
      <c r="E212" s="44"/>
      <c r="F212" s="35"/>
      <c r="G212" s="44"/>
      <c r="H212" s="47"/>
      <c r="I212" s="45"/>
      <c r="J212" s="41"/>
      <c r="K212" s="38"/>
      <c r="L212" s="45"/>
      <c r="M212" s="45"/>
    </row>
    <row r="213" spans="3:13" s="27" customFormat="1" ht="20.25" customHeight="1" x14ac:dyDescent="0.2">
      <c r="C213" s="34">
        <v>44655</v>
      </c>
      <c r="D213" s="35" t="s">
        <v>244</v>
      </c>
      <c r="E213" s="35" t="s">
        <v>175</v>
      </c>
      <c r="F213" s="35" t="s">
        <v>32</v>
      </c>
      <c r="G213" s="44"/>
      <c r="H213" s="36">
        <v>125000</v>
      </c>
      <c r="I213" s="45"/>
      <c r="J213" s="37">
        <v>125000</v>
      </c>
      <c r="K213" s="38">
        <v>0</v>
      </c>
      <c r="L213" s="32">
        <v>44676</v>
      </c>
      <c r="M213" s="32" t="s">
        <v>18</v>
      </c>
    </row>
    <row r="214" spans="3:13" s="27" customFormat="1" ht="20.25" customHeight="1" x14ac:dyDescent="0.2">
      <c r="C214" s="34">
        <v>44655</v>
      </c>
      <c r="D214" s="35" t="s">
        <v>245</v>
      </c>
      <c r="E214" s="35" t="s">
        <v>175</v>
      </c>
      <c r="F214" s="35" t="s">
        <v>32</v>
      </c>
      <c r="G214" s="44"/>
      <c r="H214" s="36">
        <v>120000</v>
      </c>
      <c r="I214" s="45"/>
      <c r="J214" s="36">
        <v>120000</v>
      </c>
      <c r="K214" s="38">
        <v>0</v>
      </c>
      <c r="L214" s="32">
        <v>44676</v>
      </c>
      <c r="M214" s="32" t="s">
        <v>18</v>
      </c>
    </row>
    <row r="215" spans="3:13" s="27" customFormat="1" ht="20.25" customHeight="1" x14ac:dyDescent="0.2">
      <c r="C215" s="34">
        <v>44655</v>
      </c>
      <c r="D215" s="35" t="s">
        <v>246</v>
      </c>
      <c r="E215" s="35" t="s">
        <v>175</v>
      </c>
      <c r="F215" s="35" t="s">
        <v>32</v>
      </c>
      <c r="G215" s="44"/>
      <c r="H215" s="36">
        <v>200000</v>
      </c>
      <c r="I215" s="45"/>
      <c r="J215" s="36">
        <v>200000</v>
      </c>
      <c r="K215" s="38">
        <v>0</v>
      </c>
      <c r="L215" s="32">
        <v>44676</v>
      </c>
      <c r="M215" s="32" t="s">
        <v>18</v>
      </c>
    </row>
    <row r="216" spans="3:13" s="27" customFormat="1" ht="20.25" customHeight="1" x14ac:dyDescent="0.2">
      <c r="C216" s="64"/>
      <c r="D216" s="29" t="s">
        <v>19</v>
      </c>
      <c r="E216" s="44"/>
      <c r="F216" s="35"/>
      <c r="G216" s="44"/>
      <c r="H216" s="43">
        <f>SUM(H213:H215)</f>
        <v>445000</v>
      </c>
      <c r="I216" s="45"/>
      <c r="J216" s="41">
        <v>445000</v>
      </c>
      <c r="K216" s="41"/>
      <c r="L216" s="45"/>
      <c r="M216" s="45"/>
    </row>
    <row r="217" spans="3:13" s="27" customFormat="1" ht="28.5" customHeight="1" x14ac:dyDescent="0.2">
      <c r="C217" s="64"/>
      <c r="D217" s="29" t="s">
        <v>176</v>
      </c>
      <c r="E217" s="44"/>
      <c r="F217" s="35"/>
      <c r="G217" s="44"/>
      <c r="H217" s="47"/>
      <c r="I217" s="45"/>
      <c r="J217" s="41"/>
      <c r="K217" s="38"/>
      <c r="L217" s="45"/>
      <c r="M217" s="45"/>
    </row>
    <row r="218" spans="3:13" s="27" customFormat="1" ht="15.75" x14ac:dyDescent="0.2">
      <c r="C218" s="33" t="s">
        <v>14</v>
      </c>
      <c r="D218" s="29" t="s">
        <v>15</v>
      </c>
      <c r="E218" s="44"/>
      <c r="F218" s="35"/>
      <c r="G218" s="44"/>
      <c r="H218" s="47"/>
      <c r="I218" s="45"/>
      <c r="J218" s="41"/>
      <c r="K218" s="38"/>
      <c r="L218" s="45"/>
      <c r="M218" s="45"/>
    </row>
    <row r="219" spans="3:13" s="27" customFormat="1" ht="20.25" customHeight="1" x14ac:dyDescent="0.2">
      <c r="C219" s="34">
        <v>44448</v>
      </c>
      <c r="D219" s="35" t="s">
        <v>177</v>
      </c>
      <c r="E219" s="35" t="s">
        <v>178</v>
      </c>
      <c r="F219" s="35" t="s">
        <v>117</v>
      </c>
      <c r="G219" s="44"/>
      <c r="H219" s="36">
        <v>852833.74</v>
      </c>
      <c r="I219" s="45"/>
      <c r="J219" s="37">
        <v>852833.74</v>
      </c>
      <c r="K219" s="38">
        <v>0</v>
      </c>
      <c r="L219" s="32">
        <v>44476</v>
      </c>
      <c r="M219" s="32" t="s">
        <v>18</v>
      </c>
    </row>
    <row r="220" spans="3:13" s="27" customFormat="1" ht="20.25" customHeight="1" x14ac:dyDescent="0.2">
      <c r="C220" s="64"/>
      <c r="D220" s="29" t="s">
        <v>19</v>
      </c>
      <c r="E220" s="44"/>
      <c r="F220" s="35"/>
      <c r="G220" s="44"/>
      <c r="H220" s="43">
        <v>852833.74</v>
      </c>
      <c r="I220" s="45"/>
      <c r="J220" s="41">
        <v>852833.74</v>
      </c>
      <c r="K220" s="38">
        <v>0</v>
      </c>
      <c r="L220" s="45"/>
      <c r="M220" s="45"/>
    </row>
    <row r="221" spans="3:13" s="27" customFormat="1" ht="39.75" customHeight="1" x14ac:dyDescent="0.2">
      <c r="C221" s="64" t="s">
        <v>179</v>
      </c>
      <c r="D221" s="29" t="s">
        <v>180</v>
      </c>
      <c r="E221" s="44"/>
      <c r="F221" s="35"/>
      <c r="G221" s="44"/>
      <c r="H221" s="47"/>
      <c r="I221" s="45"/>
      <c r="J221" s="41"/>
      <c r="K221" s="38"/>
      <c r="L221" s="45"/>
      <c r="M221" s="45"/>
    </row>
    <row r="222" spans="3:13" s="27" customFormat="1" ht="30" customHeight="1" x14ac:dyDescent="0.2">
      <c r="C222" s="33" t="s">
        <v>14</v>
      </c>
      <c r="D222" s="29" t="s">
        <v>15</v>
      </c>
      <c r="E222" s="44"/>
      <c r="F222" s="35"/>
      <c r="G222" s="44"/>
      <c r="H222" s="47"/>
      <c r="I222" s="45"/>
      <c r="J222" s="41"/>
      <c r="K222" s="38"/>
      <c r="L222" s="45"/>
      <c r="M222" s="45"/>
    </row>
    <row r="223" spans="3:13" s="27" customFormat="1" ht="20.25" customHeight="1" x14ac:dyDescent="0.2">
      <c r="C223" s="34">
        <v>44649</v>
      </c>
      <c r="D223" s="35" t="s">
        <v>252</v>
      </c>
      <c r="E223" s="35" t="s">
        <v>181</v>
      </c>
      <c r="F223" s="35" t="s">
        <v>182</v>
      </c>
      <c r="G223" s="44"/>
      <c r="H223" s="36">
        <v>1196579</v>
      </c>
      <c r="I223" s="45"/>
      <c r="J223" s="36">
        <v>1196579</v>
      </c>
      <c r="K223" s="38">
        <v>0</v>
      </c>
      <c r="L223" s="32">
        <v>44684</v>
      </c>
      <c r="M223" s="32" t="s">
        <v>18</v>
      </c>
    </row>
    <row r="224" spans="3:13" s="27" customFormat="1" ht="20.25" customHeight="1" x14ac:dyDescent="0.25">
      <c r="C224" s="64"/>
      <c r="D224" s="29" t="s">
        <v>19</v>
      </c>
      <c r="E224" s="44"/>
      <c r="F224" s="35"/>
      <c r="G224" s="44"/>
      <c r="H224" s="40">
        <v>1196579</v>
      </c>
      <c r="I224" s="45"/>
      <c r="J224" s="40">
        <v>1196579</v>
      </c>
      <c r="K224" s="38">
        <v>0</v>
      </c>
      <c r="L224" s="45"/>
      <c r="M224" s="45"/>
    </row>
    <row r="225" spans="3:13" s="27" customFormat="1" ht="36" customHeight="1" x14ac:dyDescent="0.2">
      <c r="C225" s="64"/>
      <c r="D225" s="29" t="s">
        <v>183</v>
      </c>
      <c r="E225" s="44"/>
      <c r="F225" s="35"/>
      <c r="G225" s="44"/>
      <c r="H225" s="43"/>
      <c r="I225" s="45"/>
      <c r="J225" s="41"/>
      <c r="K225" s="38"/>
      <c r="L225" s="45"/>
      <c r="M225" s="45"/>
    </row>
    <row r="226" spans="3:13" s="27" customFormat="1" ht="20.25" customHeight="1" x14ac:dyDescent="0.2">
      <c r="C226" s="28" t="s">
        <v>14</v>
      </c>
      <c r="D226" s="29" t="s">
        <v>15</v>
      </c>
      <c r="E226" s="44"/>
      <c r="F226" s="35"/>
      <c r="G226" s="44"/>
      <c r="H226" s="43"/>
      <c r="I226" s="45"/>
      <c r="J226" s="41"/>
      <c r="K226" s="38"/>
      <c r="L226" s="45"/>
      <c r="M226" s="45"/>
    </row>
    <row r="227" spans="3:13" s="27" customFormat="1" ht="20.25" customHeight="1" x14ac:dyDescent="0.2">
      <c r="C227" s="65">
        <v>44433</v>
      </c>
      <c r="D227" s="54" t="s">
        <v>61</v>
      </c>
      <c r="E227" s="44" t="s">
        <v>184</v>
      </c>
      <c r="F227" s="35" t="s">
        <v>32</v>
      </c>
      <c r="G227" s="44"/>
      <c r="H227" s="47">
        <v>39618.5</v>
      </c>
      <c r="I227" s="45"/>
      <c r="J227" s="37">
        <v>39618.5</v>
      </c>
      <c r="K227" s="38">
        <v>0</v>
      </c>
      <c r="L227" s="32">
        <v>44480</v>
      </c>
      <c r="M227" s="32" t="s">
        <v>18</v>
      </c>
    </row>
    <row r="228" spans="3:13" s="27" customFormat="1" ht="20.25" customHeight="1" x14ac:dyDescent="0.2">
      <c r="C228" s="64"/>
      <c r="D228" s="29" t="s">
        <v>19</v>
      </c>
      <c r="E228" s="44"/>
      <c r="F228" s="35"/>
      <c r="G228" s="44"/>
      <c r="H228" s="43">
        <v>39618.5</v>
      </c>
      <c r="I228" s="45"/>
      <c r="J228" s="41">
        <v>39618.5</v>
      </c>
      <c r="K228" s="38">
        <v>0</v>
      </c>
      <c r="L228" s="45"/>
      <c r="M228" s="45"/>
    </row>
    <row r="229" spans="3:13" s="27" customFormat="1" ht="35.25" customHeight="1" x14ac:dyDescent="0.2">
      <c r="C229" s="64"/>
      <c r="D229" s="29" t="s">
        <v>185</v>
      </c>
      <c r="E229" s="44"/>
      <c r="F229" s="35"/>
      <c r="G229" s="44"/>
      <c r="H229" s="47"/>
      <c r="I229" s="45"/>
      <c r="J229" s="41"/>
      <c r="K229" s="38"/>
      <c r="L229" s="45"/>
      <c r="M229" s="45"/>
    </row>
    <row r="230" spans="3:13" s="27" customFormat="1" ht="35.25" customHeight="1" x14ac:dyDescent="0.2">
      <c r="C230" s="33" t="s">
        <v>14</v>
      </c>
      <c r="D230" s="29" t="s">
        <v>15</v>
      </c>
      <c r="E230" s="44"/>
      <c r="F230" s="35"/>
      <c r="G230" s="44"/>
      <c r="H230" s="47"/>
      <c r="I230" s="45"/>
      <c r="J230" s="41"/>
      <c r="K230" s="38"/>
      <c r="L230" s="45"/>
      <c r="M230" s="45"/>
    </row>
    <row r="231" spans="3:13" s="27" customFormat="1" ht="20.25" customHeight="1" x14ac:dyDescent="0.2">
      <c r="C231" s="34">
        <v>44593</v>
      </c>
      <c r="D231" s="35" t="s">
        <v>247</v>
      </c>
      <c r="E231" s="35" t="s">
        <v>186</v>
      </c>
      <c r="F231" s="35" t="s">
        <v>50</v>
      </c>
      <c r="G231" s="44"/>
      <c r="H231" s="36">
        <v>14002.51</v>
      </c>
      <c r="I231" s="45"/>
      <c r="J231" s="36">
        <v>14002.51</v>
      </c>
      <c r="K231" s="38">
        <v>0</v>
      </c>
      <c r="L231" s="32">
        <v>44644</v>
      </c>
      <c r="M231" s="32" t="s">
        <v>18</v>
      </c>
    </row>
    <row r="232" spans="3:13" s="27" customFormat="1" ht="20.25" customHeight="1" x14ac:dyDescent="0.2">
      <c r="C232" s="34">
        <v>44594</v>
      </c>
      <c r="D232" s="35" t="s">
        <v>248</v>
      </c>
      <c r="E232" s="35" t="s">
        <v>186</v>
      </c>
      <c r="F232" s="35" t="s">
        <v>50</v>
      </c>
      <c r="G232" s="44"/>
      <c r="H232" s="36">
        <v>9627.16</v>
      </c>
      <c r="I232" s="45"/>
      <c r="J232" s="36">
        <v>9627.16</v>
      </c>
      <c r="K232" s="38">
        <v>0</v>
      </c>
      <c r="L232" s="32">
        <v>44644</v>
      </c>
      <c r="M232" s="32" t="s">
        <v>18</v>
      </c>
    </row>
    <row r="233" spans="3:13" s="27" customFormat="1" ht="20.25" customHeight="1" x14ac:dyDescent="0.2">
      <c r="C233" s="34">
        <v>44630</v>
      </c>
      <c r="D233" s="35" t="s">
        <v>249</v>
      </c>
      <c r="E233" s="35" t="s">
        <v>186</v>
      </c>
      <c r="F233" s="35" t="s">
        <v>50</v>
      </c>
      <c r="G233" s="44"/>
      <c r="H233" s="36">
        <v>16938.48</v>
      </c>
      <c r="I233" s="45"/>
      <c r="J233" s="36">
        <v>16938.48</v>
      </c>
      <c r="K233" s="38">
        <v>0</v>
      </c>
      <c r="L233" s="32">
        <v>44664</v>
      </c>
      <c r="M233" s="32" t="s">
        <v>18</v>
      </c>
    </row>
    <row r="234" spans="3:13" s="27" customFormat="1" ht="20.25" customHeight="1" x14ac:dyDescent="0.2">
      <c r="C234" s="34">
        <v>44629</v>
      </c>
      <c r="D234" s="35" t="s">
        <v>250</v>
      </c>
      <c r="E234" s="35" t="s">
        <v>186</v>
      </c>
      <c r="F234" s="35" t="s">
        <v>50</v>
      </c>
      <c r="G234" s="44"/>
      <c r="H234" s="36">
        <v>16283.99</v>
      </c>
      <c r="I234" s="45"/>
      <c r="J234" s="36">
        <v>16283.99</v>
      </c>
      <c r="K234" s="38">
        <v>0</v>
      </c>
      <c r="L234" s="32">
        <v>44664</v>
      </c>
      <c r="M234" s="32" t="s">
        <v>18</v>
      </c>
    </row>
    <row r="235" spans="3:13" s="27" customFormat="1" ht="20.25" customHeight="1" x14ac:dyDescent="0.2">
      <c r="C235" s="34">
        <v>44629</v>
      </c>
      <c r="D235" s="35" t="s">
        <v>251</v>
      </c>
      <c r="E235" s="35" t="s">
        <v>186</v>
      </c>
      <c r="F235" s="35" t="s">
        <v>50</v>
      </c>
      <c r="G235" s="44"/>
      <c r="H235" s="36">
        <v>26528.560000000001</v>
      </c>
      <c r="I235" s="45"/>
      <c r="J235" s="36">
        <v>26528.560000000001</v>
      </c>
      <c r="K235" s="38">
        <v>0</v>
      </c>
      <c r="L235" s="32">
        <v>44664</v>
      </c>
      <c r="M235" s="32" t="s">
        <v>18</v>
      </c>
    </row>
    <row r="236" spans="3:13" s="27" customFormat="1" ht="18" customHeight="1" x14ac:dyDescent="0.2">
      <c r="C236" s="64"/>
      <c r="D236" s="29" t="s">
        <v>19</v>
      </c>
      <c r="E236" s="44"/>
      <c r="F236" s="35"/>
      <c r="G236" s="44"/>
      <c r="H236" s="43">
        <f>SUM(H231:H235)</f>
        <v>83380.7</v>
      </c>
      <c r="I236" s="45"/>
      <c r="J236" s="43">
        <v>83380.7</v>
      </c>
      <c r="K236" s="38">
        <v>0</v>
      </c>
      <c r="L236" s="45"/>
      <c r="M236" s="45"/>
    </row>
    <row r="237" spans="3:13" s="27" customFormat="1" ht="30.75" customHeight="1" x14ac:dyDescent="0.2">
      <c r="C237" s="64"/>
      <c r="D237" s="29" t="s">
        <v>187</v>
      </c>
      <c r="E237" s="44"/>
      <c r="F237" s="35"/>
      <c r="G237" s="44"/>
      <c r="H237" s="43"/>
      <c r="I237" s="45"/>
      <c r="J237" s="41"/>
      <c r="K237" s="38"/>
      <c r="L237" s="45"/>
      <c r="M237" s="45"/>
    </row>
    <row r="238" spans="3:13" s="27" customFormat="1" ht="20.25" customHeight="1" x14ac:dyDescent="0.2">
      <c r="C238" s="28" t="s">
        <v>14</v>
      </c>
      <c r="D238" s="29" t="s">
        <v>15</v>
      </c>
      <c r="E238" s="44"/>
      <c r="F238" s="35"/>
      <c r="G238" s="44"/>
      <c r="H238" s="43"/>
      <c r="I238" s="45"/>
      <c r="J238" s="41"/>
      <c r="K238" s="38"/>
      <c r="L238" s="45"/>
      <c r="M238" s="45"/>
    </row>
    <row r="239" spans="3:13" s="27" customFormat="1" ht="20.25" customHeight="1" x14ac:dyDescent="0.2">
      <c r="C239" s="65">
        <v>44461</v>
      </c>
      <c r="D239" s="54" t="s">
        <v>188</v>
      </c>
      <c r="E239" s="44" t="s">
        <v>189</v>
      </c>
      <c r="F239" s="35" t="s">
        <v>190</v>
      </c>
      <c r="G239" s="44"/>
      <c r="H239" s="47">
        <v>17921.84</v>
      </c>
      <c r="I239" s="45"/>
      <c r="J239" s="37">
        <v>17921.84</v>
      </c>
      <c r="K239" s="38">
        <v>0</v>
      </c>
      <c r="L239" s="32">
        <v>44475</v>
      </c>
      <c r="M239" s="32" t="s">
        <v>18</v>
      </c>
    </row>
    <row r="240" spans="3:13" s="27" customFormat="1" ht="20.25" customHeight="1" x14ac:dyDescent="0.2">
      <c r="C240" s="64"/>
      <c r="D240" s="29" t="s">
        <v>19</v>
      </c>
      <c r="E240" s="44"/>
      <c r="F240" s="35"/>
      <c r="G240" s="44"/>
      <c r="H240" s="43">
        <v>17921.84</v>
      </c>
      <c r="I240" s="45"/>
      <c r="J240" s="41">
        <v>17921.84</v>
      </c>
      <c r="K240" s="38">
        <v>0</v>
      </c>
      <c r="L240" s="45"/>
      <c r="M240" s="45"/>
    </row>
    <row r="241" spans="3:13" s="27" customFormat="1" ht="33.75" customHeight="1" x14ac:dyDescent="0.2">
      <c r="C241" s="64"/>
      <c r="D241" s="29" t="s">
        <v>191</v>
      </c>
      <c r="E241" s="44"/>
      <c r="F241" s="35"/>
      <c r="G241" s="44"/>
      <c r="H241" s="43"/>
      <c r="I241" s="45"/>
      <c r="J241" s="41"/>
      <c r="K241" s="38"/>
      <c r="L241" s="45"/>
      <c r="M241" s="45"/>
    </row>
    <row r="242" spans="3:13" s="27" customFormat="1" ht="20.25" customHeight="1" x14ac:dyDescent="0.2">
      <c r="C242" s="28" t="s">
        <v>14</v>
      </c>
      <c r="D242" s="29" t="s">
        <v>15</v>
      </c>
      <c r="E242" s="44"/>
      <c r="F242" s="35"/>
      <c r="G242" s="44"/>
      <c r="H242" s="43"/>
      <c r="I242" s="45"/>
      <c r="J242" s="41"/>
      <c r="K242" s="38"/>
      <c r="L242" s="45"/>
      <c r="M242" s="45"/>
    </row>
    <row r="243" spans="3:13" s="27" customFormat="1" ht="20.25" customHeight="1" x14ac:dyDescent="0.2">
      <c r="C243" s="65">
        <v>44512</v>
      </c>
      <c r="D243" s="54" t="s">
        <v>192</v>
      </c>
      <c r="E243" s="44" t="s">
        <v>193</v>
      </c>
      <c r="F243" s="35" t="s">
        <v>194</v>
      </c>
      <c r="G243" s="44"/>
      <c r="H243" s="47">
        <v>79380.960000000006</v>
      </c>
      <c r="I243" s="45"/>
      <c r="J243" s="37">
        <v>79380.960000000006</v>
      </c>
      <c r="K243" s="38">
        <v>0</v>
      </c>
      <c r="L243" s="32">
        <v>44530</v>
      </c>
      <c r="M243" s="32" t="s">
        <v>18</v>
      </c>
    </row>
    <row r="244" spans="3:13" s="27" customFormat="1" ht="20.25" customHeight="1" x14ac:dyDescent="0.2">
      <c r="C244" s="64"/>
      <c r="D244" s="29"/>
      <c r="E244" s="44"/>
      <c r="F244" s="35"/>
      <c r="G244" s="44"/>
      <c r="H244" s="43">
        <v>79380.960000000006</v>
      </c>
      <c r="I244" s="45"/>
      <c r="J244" s="41">
        <v>79380.960000000006</v>
      </c>
      <c r="K244" s="38">
        <v>0</v>
      </c>
      <c r="L244" s="45"/>
      <c r="M244" s="45"/>
    </row>
    <row r="245" spans="3:13" s="27" customFormat="1" ht="31.5" x14ac:dyDescent="0.2">
      <c r="C245" s="64"/>
      <c r="D245" s="29" t="s">
        <v>195</v>
      </c>
      <c r="E245" s="44"/>
      <c r="F245" s="35"/>
      <c r="G245" s="44"/>
      <c r="H245" s="47"/>
      <c r="I245" s="45"/>
      <c r="J245" s="41"/>
      <c r="K245" s="38"/>
      <c r="L245" s="45"/>
      <c r="M245" s="45"/>
    </row>
    <row r="246" spans="3:13" s="27" customFormat="1" ht="15.75" x14ac:dyDescent="0.2">
      <c r="C246" s="33" t="s">
        <v>14</v>
      </c>
      <c r="D246" s="29" t="s">
        <v>15</v>
      </c>
      <c r="E246" s="44"/>
      <c r="F246" s="35"/>
      <c r="G246" s="44"/>
      <c r="H246" s="47"/>
      <c r="I246" s="45"/>
      <c r="J246" s="41"/>
      <c r="K246" s="38"/>
      <c r="L246" s="45"/>
      <c r="M246" s="45"/>
    </row>
    <row r="247" spans="3:13" s="27" customFormat="1" ht="15.75" x14ac:dyDescent="0.2">
      <c r="C247" s="53">
        <v>44596</v>
      </c>
      <c r="D247" s="54" t="s">
        <v>253</v>
      </c>
      <c r="E247" s="44" t="s">
        <v>196</v>
      </c>
      <c r="F247" s="35" t="s">
        <v>197</v>
      </c>
      <c r="G247" s="44"/>
      <c r="H247" s="47">
        <v>62860.07</v>
      </c>
      <c r="I247" s="45"/>
      <c r="J247" s="85">
        <v>62860.07</v>
      </c>
      <c r="K247" s="43">
        <f>SUM(K245:K246)</f>
        <v>0</v>
      </c>
      <c r="L247" s="32">
        <v>44634</v>
      </c>
      <c r="M247" s="32" t="s">
        <v>18</v>
      </c>
    </row>
    <row r="248" spans="3:13" s="27" customFormat="1" ht="15.75" x14ac:dyDescent="0.2">
      <c r="C248" s="53">
        <v>44603</v>
      </c>
      <c r="D248" s="54" t="s">
        <v>254</v>
      </c>
      <c r="E248" s="44" t="s">
        <v>196</v>
      </c>
      <c r="F248" s="35" t="s">
        <v>197</v>
      </c>
      <c r="G248" s="44"/>
      <c r="H248" s="47">
        <v>10538.22</v>
      </c>
      <c r="I248" s="45"/>
      <c r="J248" s="85">
        <v>10538.22</v>
      </c>
      <c r="K248" s="43">
        <f>SUM(K246:K247)</f>
        <v>0</v>
      </c>
      <c r="L248" s="32">
        <v>44634</v>
      </c>
      <c r="M248" s="32" t="s">
        <v>18</v>
      </c>
    </row>
    <row r="249" spans="3:13" s="27" customFormat="1" ht="20.25" customHeight="1" x14ac:dyDescent="0.2">
      <c r="C249" s="64"/>
      <c r="D249" s="29" t="s">
        <v>19</v>
      </c>
      <c r="E249" s="44"/>
      <c r="F249" s="35"/>
      <c r="G249" s="44"/>
      <c r="H249" s="43">
        <f>SUM(H247:H248)</f>
        <v>73398.289999999994</v>
      </c>
      <c r="I249" s="45"/>
      <c r="J249" s="43">
        <v>73398.289999999994</v>
      </c>
      <c r="K249" s="43">
        <f>SUM(K247:K248)</f>
        <v>0</v>
      </c>
      <c r="L249" s="45"/>
      <c r="M249" s="45"/>
    </row>
    <row r="250" spans="3:13" s="27" customFormat="1" ht="36" customHeight="1" x14ac:dyDescent="0.2">
      <c r="C250" s="64"/>
      <c r="D250" s="29" t="s">
        <v>198</v>
      </c>
      <c r="E250" s="44"/>
      <c r="F250" s="35"/>
      <c r="G250" s="44"/>
      <c r="H250" s="43"/>
      <c r="I250" s="45"/>
      <c r="J250" s="41"/>
      <c r="K250" s="38"/>
      <c r="L250" s="45"/>
      <c r="M250" s="45"/>
    </row>
    <row r="251" spans="3:13" s="27" customFormat="1" ht="20.25" customHeight="1" x14ac:dyDescent="0.2">
      <c r="C251" s="64" t="s">
        <v>14</v>
      </c>
      <c r="D251" s="29" t="s">
        <v>15</v>
      </c>
      <c r="E251" s="44"/>
      <c r="F251" s="35"/>
      <c r="G251" s="44"/>
      <c r="H251" s="43"/>
      <c r="I251" s="45"/>
      <c r="J251" s="41"/>
      <c r="K251" s="38"/>
      <c r="L251" s="45"/>
      <c r="M251" s="45"/>
    </row>
    <row r="252" spans="3:13" s="27" customFormat="1" ht="20.25" customHeight="1" x14ac:dyDescent="0.2">
      <c r="C252" s="65">
        <v>44510</v>
      </c>
      <c r="D252" s="54" t="s">
        <v>199</v>
      </c>
      <c r="E252" s="44" t="s">
        <v>200</v>
      </c>
      <c r="F252" s="35" t="s">
        <v>201</v>
      </c>
      <c r="G252" s="44"/>
      <c r="H252" s="47">
        <v>50000</v>
      </c>
      <c r="I252" s="45"/>
      <c r="J252" s="37">
        <v>50000</v>
      </c>
      <c r="K252" s="38">
        <v>0</v>
      </c>
      <c r="L252" s="32">
        <v>44531</v>
      </c>
      <c r="M252" s="32" t="s">
        <v>18</v>
      </c>
    </row>
    <row r="253" spans="3:13" s="27" customFormat="1" ht="20.25" customHeight="1" x14ac:dyDescent="0.2">
      <c r="C253" s="65">
        <v>44524</v>
      </c>
      <c r="D253" s="54" t="s">
        <v>202</v>
      </c>
      <c r="E253" s="44" t="s">
        <v>200</v>
      </c>
      <c r="F253" s="35" t="s">
        <v>201</v>
      </c>
      <c r="G253" s="44"/>
      <c r="H253" s="47">
        <v>50000</v>
      </c>
      <c r="I253" s="45"/>
      <c r="J253" s="37">
        <v>50000</v>
      </c>
      <c r="K253" s="38">
        <v>0</v>
      </c>
      <c r="L253" s="32">
        <v>44531</v>
      </c>
      <c r="M253" s="32" t="s">
        <v>18</v>
      </c>
    </row>
    <row r="254" spans="3:13" s="27" customFormat="1" ht="20.25" customHeight="1" x14ac:dyDescent="0.2">
      <c r="C254" s="64"/>
      <c r="D254" s="29"/>
      <c r="E254" s="44"/>
      <c r="F254" s="35"/>
      <c r="G254" s="44"/>
      <c r="H254" s="43">
        <v>100000</v>
      </c>
      <c r="I254" s="45"/>
      <c r="J254" s="41">
        <v>100000</v>
      </c>
      <c r="K254" s="38">
        <v>0</v>
      </c>
      <c r="L254" s="45"/>
      <c r="M254" s="45"/>
    </row>
    <row r="255" spans="3:13" s="27" customFormat="1" ht="32.25" customHeight="1" x14ac:dyDescent="0.2">
      <c r="C255" s="64"/>
      <c r="D255" s="29" t="s">
        <v>203</v>
      </c>
      <c r="E255" s="44"/>
      <c r="F255" s="35"/>
      <c r="G255" s="44"/>
      <c r="H255" s="47"/>
      <c r="I255" s="45"/>
      <c r="J255" s="41"/>
      <c r="K255" s="38"/>
      <c r="L255" s="45"/>
      <c r="M255" s="45"/>
    </row>
    <row r="256" spans="3:13" s="27" customFormat="1" ht="32.25" customHeight="1" x14ac:dyDescent="0.2">
      <c r="C256" s="33" t="s">
        <v>14</v>
      </c>
      <c r="D256" s="29" t="s">
        <v>15</v>
      </c>
      <c r="E256" s="44"/>
      <c r="F256" s="35"/>
      <c r="G256" s="44"/>
      <c r="H256" s="47"/>
      <c r="I256" s="45"/>
      <c r="J256" s="41"/>
      <c r="K256" s="38"/>
      <c r="L256" s="45"/>
      <c r="M256" s="45"/>
    </row>
    <row r="257" spans="3:16" s="27" customFormat="1" ht="20.25" customHeight="1" x14ac:dyDescent="0.2">
      <c r="C257" s="34">
        <v>44650</v>
      </c>
      <c r="D257" s="35" t="s">
        <v>255</v>
      </c>
      <c r="E257" s="35" t="s">
        <v>204</v>
      </c>
      <c r="F257" s="35" t="s">
        <v>205</v>
      </c>
      <c r="G257" s="44"/>
      <c r="H257" s="36">
        <v>324500</v>
      </c>
      <c r="I257" s="45"/>
      <c r="J257" s="37">
        <v>324500</v>
      </c>
      <c r="K257" s="38">
        <v>0</v>
      </c>
      <c r="L257" s="32">
        <v>44664</v>
      </c>
      <c r="M257" s="32" t="s">
        <v>18</v>
      </c>
    </row>
    <row r="258" spans="3:16" s="27" customFormat="1" ht="20.25" customHeight="1" x14ac:dyDescent="0.25">
      <c r="C258" s="64"/>
      <c r="D258" s="29" t="s">
        <v>19</v>
      </c>
      <c r="E258" s="44"/>
      <c r="F258" s="35"/>
      <c r="G258" s="44"/>
      <c r="H258" s="40">
        <v>324500</v>
      </c>
      <c r="I258" s="45"/>
      <c r="J258" s="41">
        <v>324500</v>
      </c>
      <c r="K258" s="38">
        <v>0</v>
      </c>
      <c r="L258" s="45"/>
      <c r="M258" s="45"/>
    </row>
    <row r="259" spans="3:16" s="27" customFormat="1" ht="42" customHeight="1" x14ac:dyDescent="0.2">
      <c r="C259" s="64"/>
      <c r="D259" s="29" t="s">
        <v>206</v>
      </c>
      <c r="E259" s="44"/>
      <c r="F259" s="35"/>
      <c r="G259" s="44"/>
      <c r="H259" s="47"/>
      <c r="I259" s="45"/>
      <c r="J259" s="41"/>
      <c r="K259" s="38"/>
      <c r="L259" s="45"/>
      <c r="M259" s="45"/>
    </row>
    <row r="260" spans="3:16" s="27" customFormat="1" ht="42" customHeight="1" x14ac:dyDescent="0.2">
      <c r="C260" s="33" t="s">
        <v>14</v>
      </c>
      <c r="D260" s="29" t="s">
        <v>15</v>
      </c>
      <c r="E260" s="44"/>
      <c r="F260" s="35"/>
      <c r="G260" s="44"/>
      <c r="H260" s="47"/>
      <c r="I260" s="45"/>
      <c r="J260" s="41"/>
      <c r="K260" s="38"/>
      <c r="L260" s="45"/>
      <c r="M260" s="45"/>
    </row>
    <row r="261" spans="3:16" s="27" customFormat="1" ht="20.25" customHeight="1" x14ac:dyDescent="0.2">
      <c r="C261" s="34">
        <v>44228</v>
      </c>
      <c r="D261" s="35" t="s">
        <v>207</v>
      </c>
      <c r="E261" s="35" t="s">
        <v>208</v>
      </c>
      <c r="F261" s="35" t="s">
        <v>209</v>
      </c>
      <c r="G261" s="44"/>
      <c r="H261" s="36">
        <v>309535.15999999997</v>
      </c>
      <c r="I261" s="45"/>
      <c r="J261" s="37">
        <v>309535.15999999997</v>
      </c>
      <c r="K261" s="38">
        <v>0</v>
      </c>
      <c r="L261" s="32">
        <v>44293</v>
      </c>
      <c r="M261" s="32" t="s">
        <v>18</v>
      </c>
    </row>
    <row r="262" spans="3:16" s="27" customFormat="1" ht="20.25" customHeight="1" x14ac:dyDescent="0.2">
      <c r="C262" s="64"/>
      <c r="D262" s="29" t="s">
        <v>19</v>
      </c>
      <c r="E262" s="44"/>
      <c r="F262" s="35"/>
      <c r="G262" s="44"/>
      <c r="H262" s="43">
        <v>309535.15999999997</v>
      </c>
      <c r="I262" s="45"/>
      <c r="J262" s="41">
        <v>309535.15999999997</v>
      </c>
      <c r="K262" s="38">
        <v>0</v>
      </c>
      <c r="L262" s="45"/>
      <c r="M262" s="45"/>
    </row>
    <row r="263" spans="3:16" s="27" customFormat="1" ht="38.25" customHeight="1" x14ac:dyDescent="0.2">
      <c r="C263" s="64"/>
      <c r="D263" s="29" t="s">
        <v>210</v>
      </c>
      <c r="E263" s="44"/>
      <c r="F263" s="35"/>
      <c r="G263" s="44"/>
      <c r="H263" s="47"/>
      <c r="I263" s="45"/>
      <c r="J263" s="41"/>
      <c r="K263" s="38"/>
      <c r="L263" s="45"/>
      <c r="M263" s="45"/>
    </row>
    <row r="264" spans="3:16" s="27" customFormat="1" ht="38.25" customHeight="1" x14ac:dyDescent="0.2">
      <c r="C264" s="33" t="s">
        <v>14</v>
      </c>
      <c r="D264" s="29" t="s">
        <v>15</v>
      </c>
      <c r="E264" s="44"/>
      <c r="F264" s="35"/>
      <c r="G264" s="44"/>
      <c r="H264" s="47"/>
      <c r="I264" s="45"/>
      <c r="J264" s="41"/>
      <c r="K264" s="38"/>
      <c r="L264" s="45"/>
      <c r="M264" s="45"/>
    </row>
    <row r="265" spans="3:16" s="27" customFormat="1" ht="20.25" customHeight="1" x14ac:dyDescent="0.2">
      <c r="C265" s="34">
        <v>44540</v>
      </c>
      <c r="D265" s="35" t="s">
        <v>211</v>
      </c>
      <c r="E265" s="35" t="s">
        <v>212</v>
      </c>
      <c r="F265" s="35" t="s">
        <v>213</v>
      </c>
      <c r="G265" s="44"/>
      <c r="H265" s="36">
        <v>390391.2</v>
      </c>
      <c r="I265" s="45"/>
      <c r="J265" s="37">
        <v>390391.2</v>
      </c>
      <c r="K265" s="38">
        <v>0</v>
      </c>
      <c r="L265" s="32">
        <v>44546</v>
      </c>
      <c r="M265" s="32" t="s">
        <v>18</v>
      </c>
    </row>
    <row r="266" spans="3:16" s="27" customFormat="1" ht="20.25" customHeight="1" x14ac:dyDescent="0.2">
      <c r="C266" s="64"/>
      <c r="D266" s="29" t="s">
        <v>19</v>
      </c>
      <c r="E266" s="44"/>
      <c r="F266" s="35"/>
      <c r="G266" s="44"/>
      <c r="H266" s="43">
        <v>390391.2</v>
      </c>
      <c r="I266" s="45"/>
      <c r="J266" s="41">
        <v>390391.2</v>
      </c>
      <c r="K266" s="38">
        <v>0</v>
      </c>
      <c r="L266" s="45"/>
      <c r="M266" s="45"/>
      <c r="N266" s="13"/>
    </row>
    <row r="267" spans="3:16" s="13" customFormat="1" ht="16.5" customHeight="1" x14ac:dyDescent="0.25">
      <c r="C267" s="66"/>
      <c r="D267" s="67"/>
      <c r="E267" s="68"/>
      <c r="F267" s="68"/>
      <c r="G267" s="69"/>
      <c r="H267" s="70"/>
      <c r="I267" s="71"/>
      <c r="J267" s="71"/>
      <c r="K267" s="71"/>
      <c r="L267" s="71"/>
      <c r="M267" s="71"/>
      <c r="O267" s="27"/>
      <c r="P267" s="27"/>
    </row>
    <row r="268" spans="3:16" s="13" customFormat="1" ht="16.5" customHeight="1" x14ac:dyDescent="0.25">
      <c r="C268" s="66"/>
      <c r="D268" s="67"/>
      <c r="E268" s="68"/>
      <c r="F268" s="68"/>
      <c r="G268" s="69"/>
      <c r="H268" s="70"/>
      <c r="I268" s="71"/>
      <c r="J268" s="71"/>
      <c r="K268" s="71"/>
      <c r="L268" s="71"/>
      <c r="M268" s="71"/>
      <c r="O268" s="27"/>
      <c r="P268" s="27"/>
    </row>
    <row r="269" spans="3:16" s="13" customFormat="1" ht="16.5" customHeight="1" x14ac:dyDescent="0.2">
      <c r="C269" s="66"/>
      <c r="D269" s="69"/>
      <c r="E269" s="72"/>
      <c r="F269" s="72"/>
      <c r="G269" s="69"/>
      <c r="H269" s="73"/>
      <c r="I269" s="71"/>
      <c r="J269" s="71"/>
      <c r="K269" s="71"/>
      <c r="L269" s="71"/>
      <c r="M269" s="71"/>
    </row>
    <row r="270" spans="3:16" s="13" customFormat="1" ht="16.5" customHeight="1" x14ac:dyDescent="0.25">
      <c r="C270" s="74"/>
      <c r="D270" s="69"/>
      <c r="E270" s="72"/>
      <c r="F270" s="72"/>
      <c r="G270" s="69"/>
      <c r="H270" s="73"/>
      <c r="I270" s="71"/>
      <c r="J270" s="71"/>
      <c r="K270" s="71"/>
      <c r="L270" s="71"/>
      <c r="M270" s="71"/>
    </row>
    <row r="271" spans="3:16" s="13" customFormat="1" ht="16.5" customHeight="1" x14ac:dyDescent="0.25">
      <c r="C271" s="74"/>
      <c r="D271" s="69"/>
      <c r="E271" s="72"/>
      <c r="F271" s="72"/>
      <c r="G271" s="69"/>
      <c r="H271" s="73"/>
      <c r="I271" s="71"/>
      <c r="J271" s="71"/>
      <c r="K271" s="71"/>
      <c r="L271" s="71"/>
      <c r="M271" s="71"/>
    </row>
    <row r="272" spans="3:16" s="13" customFormat="1" ht="16.5" customHeight="1" x14ac:dyDescent="0.25">
      <c r="C272" s="74"/>
      <c r="D272" s="69"/>
      <c r="E272" s="72"/>
      <c r="F272" s="72"/>
      <c r="G272" s="69"/>
      <c r="H272" s="73"/>
      <c r="I272" s="71"/>
      <c r="J272" s="71"/>
      <c r="K272" s="71"/>
      <c r="L272" s="71"/>
      <c r="M272" s="71"/>
    </row>
    <row r="273" spans="3:16" s="13" customFormat="1" ht="16.5" customHeight="1" x14ac:dyDescent="0.25">
      <c r="C273" s="74"/>
      <c r="D273" s="69"/>
      <c r="E273" s="72"/>
      <c r="F273" s="72"/>
      <c r="G273" s="69"/>
      <c r="H273" s="73"/>
      <c r="I273" s="71"/>
      <c r="J273" s="71"/>
      <c r="K273" s="71"/>
      <c r="L273" s="71"/>
      <c r="M273" s="71"/>
    </row>
    <row r="274" spans="3:16" s="13" customFormat="1" ht="16.5" customHeight="1" x14ac:dyDescent="0.25">
      <c r="C274" s="74"/>
      <c r="D274" s="69"/>
      <c r="E274" s="72"/>
      <c r="F274" s="72"/>
      <c r="G274" s="69"/>
      <c r="H274" s="73"/>
      <c r="I274" s="71"/>
      <c r="J274" s="71"/>
      <c r="K274" s="71"/>
      <c r="L274" s="71"/>
      <c r="M274" s="71"/>
    </row>
    <row r="275" spans="3:16" s="13" customFormat="1" ht="16.5" customHeight="1" x14ac:dyDescent="0.25">
      <c r="C275" s="74"/>
      <c r="D275" s="69"/>
      <c r="E275" s="72"/>
      <c r="F275" s="72"/>
      <c r="G275" s="69"/>
      <c r="H275" s="73"/>
      <c r="I275" s="71"/>
      <c r="J275" s="71"/>
      <c r="K275" s="71"/>
      <c r="L275" s="71"/>
      <c r="M275" s="71"/>
      <c r="N275" s="1"/>
    </row>
    <row r="276" spans="3:16" ht="24" customHeight="1" x14ac:dyDescent="0.25">
      <c r="C276" s="74"/>
      <c r="D276" s="75"/>
      <c r="E276" s="76"/>
      <c r="F276" s="76"/>
      <c r="G276" s="75"/>
      <c r="O276" s="13"/>
      <c r="P276" s="13"/>
    </row>
    <row r="277" spans="3:16" ht="24" customHeight="1" x14ac:dyDescent="0.25">
      <c r="C277" s="74"/>
      <c r="D277" s="75"/>
      <c r="E277" s="76"/>
      <c r="F277" s="76"/>
      <c r="G277" s="75"/>
      <c r="O277" s="13"/>
      <c r="P277" s="13"/>
    </row>
    <row r="278" spans="3:16" ht="24" customHeight="1" x14ac:dyDescent="0.25">
      <c r="C278" s="74"/>
      <c r="D278" s="77"/>
      <c r="E278" s="77"/>
      <c r="F278" s="77"/>
      <c r="G278" s="13"/>
    </row>
    <row r="279" spans="3:16" ht="24" customHeight="1" x14ac:dyDescent="0.25">
      <c r="C279" s="78"/>
      <c r="D279" s="77"/>
      <c r="E279" s="77"/>
      <c r="F279" s="77"/>
      <c r="G279" s="13"/>
    </row>
    <row r="280" spans="3:16" ht="24" customHeight="1" x14ac:dyDescent="0.25">
      <c r="C280" s="78"/>
      <c r="D280" s="79"/>
      <c r="E280" s="77"/>
      <c r="F280" s="77"/>
      <c r="G280" s="13"/>
    </row>
    <row r="281" spans="3:16" ht="24" customHeight="1" x14ac:dyDescent="0.2">
      <c r="C281" s="78"/>
      <c r="D281" s="80" t="s">
        <v>214</v>
      </c>
      <c r="E281" s="77"/>
      <c r="F281" s="77"/>
      <c r="G281" s="13"/>
    </row>
    <row r="282" spans="3:16" ht="24" customHeight="1" x14ac:dyDescent="0.25">
      <c r="C282" s="86"/>
      <c r="D282" s="86"/>
      <c r="E282" s="86"/>
      <c r="F282" s="86"/>
      <c r="G282" s="86"/>
    </row>
    <row r="283" spans="3:16" ht="24" customHeight="1" x14ac:dyDescent="0.25">
      <c r="C283" s="86"/>
      <c r="D283" s="86"/>
      <c r="E283" s="86"/>
      <c r="F283" s="86"/>
      <c r="G283" s="86"/>
    </row>
    <row r="284" spans="3:16" ht="24" customHeight="1" x14ac:dyDescent="0.25">
      <c r="C284" s="78"/>
      <c r="D284" s="77"/>
      <c r="E284" s="77"/>
      <c r="F284" s="77"/>
      <c r="G284" s="13"/>
    </row>
    <row r="285" spans="3:16" ht="24" customHeight="1" x14ac:dyDescent="0.25">
      <c r="C285" s="78"/>
      <c r="D285" s="77"/>
      <c r="E285" s="77"/>
      <c r="F285" s="77"/>
      <c r="G285" s="13"/>
    </row>
    <row r="286" spans="3:16" ht="24" customHeight="1" x14ac:dyDescent="0.25">
      <c r="C286" s="74"/>
      <c r="D286" s="77"/>
      <c r="E286" s="77"/>
      <c r="F286" s="77"/>
      <c r="G286" s="13"/>
    </row>
    <row r="287" spans="3:16" ht="24" customHeight="1" x14ac:dyDescent="0.25">
      <c r="C287" s="95"/>
      <c r="D287" s="95"/>
      <c r="E287" s="95"/>
      <c r="F287" s="95"/>
      <c r="G287" s="95"/>
    </row>
    <row r="288" spans="3:16" ht="24" customHeight="1" x14ac:dyDescent="0.25">
      <c r="C288" s="96"/>
      <c r="D288" s="96"/>
      <c r="E288" s="96"/>
      <c r="F288" s="96"/>
      <c r="G288" s="96"/>
    </row>
    <row r="289" spans="1:103" ht="24" customHeight="1" x14ac:dyDescent="0.25">
      <c r="C289" s="94"/>
      <c r="D289" s="94"/>
      <c r="E289" s="94"/>
      <c r="F289" s="94"/>
      <c r="G289" s="94"/>
    </row>
    <row r="290" spans="1:103" ht="24" customHeight="1" x14ac:dyDescent="0.25">
      <c r="C290" s="94"/>
      <c r="D290" s="94"/>
      <c r="E290" s="94"/>
      <c r="F290" s="94"/>
      <c r="G290" s="94"/>
    </row>
    <row r="291" spans="1:103" ht="24" customHeight="1" x14ac:dyDescent="0.25">
      <c r="C291" s="94"/>
      <c r="D291" s="94"/>
      <c r="E291" s="94"/>
      <c r="F291" s="94"/>
      <c r="G291" s="94"/>
    </row>
    <row r="292" spans="1:103" ht="20.25" x14ac:dyDescent="0.25">
      <c r="C292" s="94"/>
      <c r="D292" s="94"/>
      <c r="E292" s="94"/>
      <c r="F292" s="94"/>
      <c r="G292" s="94"/>
    </row>
    <row r="293" spans="1:103" x14ac:dyDescent="0.25">
      <c r="C293" s="10"/>
      <c r="D293" s="81"/>
      <c r="E293" s="11"/>
      <c r="F293" s="11"/>
      <c r="G293" s="81"/>
    </row>
    <row r="294" spans="1:103" x14ac:dyDescent="0.25">
      <c r="C294" s="10"/>
      <c r="D294" s="81"/>
      <c r="E294" s="11"/>
      <c r="F294" s="11"/>
      <c r="G294" s="81"/>
    </row>
    <row r="295" spans="1:103" x14ac:dyDescent="0.25">
      <c r="C295" s="10"/>
      <c r="D295" s="81"/>
      <c r="E295" s="11"/>
      <c r="F295" s="11"/>
      <c r="G295" s="81"/>
    </row>
    <row r="296" spans="1:103" s="82" customFormat="1" x14ac:dyDescent="0.25">
      <c r="A296" s="1"/>
      <c r="B296" s="1"/>
      <c r="C296" s="10"/>
      <c r="D296" s="81"/>
      <c r="E296" s="11"/>
      <c r="F296" s="11"/>
      <c r="G296" s="81"/>
      <c r="H296" s="6"/>
      <c r="I296" s="7"/>
      <c r="J296" s="7"/>
      <c r="K296" s="7"/>
      <c r="L296" s="7"/>
      <c r="M296" s="7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</row>
    <row r="297" spans="1:103" s="82" customFormat="1" x14ac:dyDescent="0.25">
      <c r="A297" s="1"/>
      <c r="B297" s="1"/>
      <c r="C297" s="10"/>
      <c r="D297" s="81"/>
      <c r="E297" s="11"/>
      <c r="F297" s="11"/>
      <c r="G297" s="81"/>
      <c r="H297" s="6"/>
      <c r="I297" s="7"/>
      <c r="J297" s="7"/>
      <c r="K297" s="7"/>
      <c r="L297" s="7"/>
      <c r="M297" s="7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</row>
    <row r="298" spans="1:103" s="82" customFormat="1" x14ac:dyDescent="0.25">
      <c r="A298" s="1"/>
      <c r="B298" s="1"/>
      <c r="C298" s="10"/>
      <c r="D298" s="81"/>
      <c r="E298" s="11"/>
      <c r="F298" s="11"/>
      <c r="G298" s="81"/>
      <c r="H298" s="6"/>
      <c r="I298" s="7"/>
      <c r="J298" s="7"/>
      <c r="K298" s="7"/>
      <c r="L298" s="7"/>
      <c r="M298" s="7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</row>
    <row r="299" spans="1:103" s="82" customFormat="1" x14ac:dyDescent="0.25">
      <c r="A299" s="1"/>
      <c r="B299" s="1"/>
      <c r="C299" s="10"/>
      <c r="D299" s="81"/>
      <c r="E299" s="11"/>
      <c r="F299" s="11"/>
      <c r="G299" s="81"/>
      <c r="H299" s="6"/>
      <c r="I299" s="7"/>
      <c r="J299" s="7"/>
      <c r="K299" s="7"/>
      <c r="L299" s="7"/>
      <c r="M299" s="7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</row>
    <row r="300" spans="1:103" s="82" customFormat="1" x14ac:dyDescent="0.25">
      <c r="A300" s="1"/>
      <c r="B300" s="1"/>
      <c r="C300" s="10"/>
      <c r="D300" s="81"/>
      <c r="E300" s="11"/>
      <c r="F300" s="11"/>
      <c r="G300" s="81"/>
      <c r="H300" s="6"/>
      <c r="I300" s="7"/>
      <c r="J300" s="7"/>
      <c r="K300" s="7"/>
      <c r="L300" s="7"/>
      <c r="M300" s="7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</row>
    <row r="301" spans="1:103" s="82" customFormat="1" x14ac:dyDescent="0.25">
      <c r="A301" s="1"/>
      <c r="B301" s="1"/>
      <c r="C301" s="10"/>
      <c r="D301" s="81"/>
      <c r="E301" s="11"/>
      <c r="F301" s="11"/>
      <c r="G301" s="81"/>
      <c r="H301" s="6"/>
      <c r="I301" s="7"/>
      <c r="J301" s="7"/>
      <c r="K301" s="7"/>
      <c r="L301" s="7"/>
      <c r="M301" s="7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</row>
    <row r="302" spans="1:103" s="82" customFormat="1" x14ac:dyDescent="0.25">
      <c r="A302" s="1"/>
      <c r="B302" s="1"/>
      <c r="C302" s="10"/>
      <c r="D302" s="81"/>
      <c r="E302" s="11"/>
      <c r="F302" s="11"/>
      <c r="G302" s="81"/>
      <c r="H302" s="6"/>
      <c r="I302" s="7"/>
      <c r="J302" s="7"/>
      <c r="K302" s="7"/>
      <c r="L302" s="7"/>
      <c r="M302" s="7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</row>
    <row r="303" spans="1:103" s="82" customFormat="1" x14ac:dyDescent="0.25">
      <c r="A303" s="1"/>
      <c r="B303" s="1"/>
      <c r="C303" s="10"/>
      <c r="D303" s="81"/>
      <c r="E303" s="11"/>
      <c r="F303" s="11"/>
      <c r="G303" s="81"/>
      <c r="H303" s="6"/>
      <c r="I303" s="7"/>
      <c r="J303" s="7"/>
      <c r="K303" s="7"/>
      <c r="L303" s="7"/>
      <c r="M303" s="7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</row>
    <row r="304" spans="1:103" s="82" customFormat="1" x14ac:dyDescent="0.25">
      <c r="A304" s="1"/>
      <c r="B304" s="1"/>
      <c r="C304" s="10"/>
      <c r="D304" s="81"/>
      <c r="E304" s="11"/>
      <c r="F304" s="11"/>
      <c r="G304" s="81"/>
      <c r="H304" s="6"/>
      <c r="I304" s="7"/>
      <c r="J304" s="7"/>
      <c r="K304" s="7"/>
      <c r="L304" s="7"/>
      <c r="M304" s="7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</row>
    <row r="323" spans="3:13" ht="13.5" thickBot="1" x14ac:dyDescent="0.3">
      <c r="I323" s="1"/>
      <c r="J323" s="1"/>
      <c r="K323" s="1"/>
      <c r="L323" s="1"/>
      <c r="M323" s="1"/>
    </row>
    <row r="324" spans="3:13" ht="15" x14ac:dyDescent="0.25">
      <c r="C324" s="83"/>
      <c r="I324" s="1"/>
      <c r="J324" s="1"/>
      <c r="K324" s="1"/>
      <c r="L324" s="1"/>
      <c r="M324" s="1"/>
    </row>
  </sheetData>
  <mergeCells count="13">
    <mergeCell ref="C292:G292"/>
    <mergeCell ref="C283:G283"/>
    <mergeCell ref="C287:G287"/>
    <mergeCell ref="C288:G288"/>
    <mergeCell ref="C289:G289"/>
    <mergeCell ref="C290:G290"/>
    <mergeCell ref="C291:G291"/>
    <mergeCell ref="C282:G282"/>
    <mergeCell ref="C6:G6"/>
    <mergeCell ref="C12:C14"/>
    <mergeCell ref="D12:D14"/>
    <mergeCell ref="C9:M9"/>
    <mergeCell ref="C10:M10"/>
  </mergeCells>
  <pageMargins left="0.7" right="0.7" top="0.75" bottom="0.75" header="0.3" footer="0.3"/>
  <pageSetup scale="27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2022-05-11T12:49:05Z</cp:lastPrinted>
  <dcterms:created xsi:type="dcterms:W3CDTF">2022-04-08T19:11:16Z</dcterms:created>
  <dcterms:modified xsi:type="dcterms:W3CDTF">2025-03-26T16:11:06Z</dcterms:modified>
</cp:coreProperties>
</file>