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FINANZAS\BALANCE GENERAL\2022\"/>
    </mc:Choice>
  </mc:AlternateContent>
  <bookViews>
    <workbookView xWindow="0" yWindow="0" windowWidth="28800" windowHeight="12210" tabRatio="908"/>
  </bookViews>
  <sheets>
    <sheet name="Bce gral  e (3)" sheetId="7" r:id="rId1"/>
  </sheets>
  <definedNames>
    <definedName name="aaa" localSheetId="0">#REF!</definedName>
    <definedName name="aaa">#REF!</definedName>
    <definedName name="_xlnm.Print_Area" localSheetId="0">'Bce gral  e (3)'!$C$1:$E$62</definedName>
    <definedName name="Excel_BuiltIn_Print_Titles_1" localSheetId="0">#REF!</definedName>
    <definedName name="Excel_BuiltIn_Print_Titles_1">#REF!</definedName>
  </definedNames>
  <calcPr calcId="162913"/>
</workbook>
</file>

<file path=xl/calcChain.xml><?xml version="1.0" encoding="utf-8"?>
<calcChain xmlns="http://schemas.openxmlformats.org/spreadsheetml/2006/main">
  <c r="E40" i="7" l="1"/>
  <c r="E34" i="7" l="1"/>
  <c r="E43" i="7" s="1"/>
  <c r="E13" i="7" l="1"/>
  <c r="E20" i="7" l="1"/>
  <c r="E26" i="7" s="1"/>
  <c r="E46" i="7" s="1"/>
  <c r="E48" i="7" s="1"/>
  <c r="E50" i="7" s="1"/>
</calcChain>
</file>

<file path=xl/comments1.xml><?xml version="1.0" encoding="utf-8"?>
<comments xmlns="http://schemas.openxmlformats.org/spreadsheetml/2006/main">
  <authors>
    <author>Euris Perez</author>
  </authors>
  <commentList>
    <comment ref="C24" authorId="0" shapeId="0">
      <text>
        <r>
          <rPr>
            <b/>
            <sz val="9"/>
            <color indexed="81"/>
            <rFont val="Tahoma"/>
            <family val="2"/>
          </rPr>
          <t>Euris Perez:</t>
        </r>
        <r>
          <rPr>
            <sz val="9"/>
            <color indexed="81"/>
            <rFont val="Tahoma"/>
            <family val="2"/>
          </rPr>
          <t xml:space="preserve">
1402</t>
        </r>
      </text>
    </comment>
  </commentList>
</comments>
</file>

<file path=xl/sharedStrings.xml><?xml version="1.0" encoding="utf-8"?>
<sst xmlns="http://schemas.openxmlformats.org/spreadsheetml/2006/main" count="39" uniqueCount="38">
  <si>
    <t xml:space="preserve">BALANCE GENERAL </t>
  </si>
  <si>
    <t>(VALORES EN RD$)</t>
  </si>
  <si>
    <t>ACTIVOS</t>
  </si>
  <si>
    <t>ACTIVOS CORRIENTES</t>
  </si>
  <si>
    <t xml:space="preserve">Disponibilidades </t>
  </si>
  <si>
    <t xml:space="preserve">Inventario de Consumo </t>
  </si>
  <si>
    <t>Total Activos Corrientes</t>
  </si>
  <si>
    <t>ACTIVOS NO CORRIENTES</t>
  </si>
  <si>
    <t xml:space="preserve">Bienes de uso Neto </t>
  </si>
  <si>
    <t xml:space="preserve">Bienes intangibles </t>
  </si>
  <si>
    <t xml:space="preserve">Otros activos </t>
  </si>
  <si>
    <t>Total Activos no Corrientes</t>
  </si>
  <si>
    <t>TOTAL ACTIVOS</t>
  </si>
  <si>
    <t>PASIVOS</t>
  </si>
  <si>
    <t xml:space="preserve">Cuentas por Pagar </t>
  </si>
  <si>
    <t>Otras Cuentas por Pagar</t>
  </si>
  <si>
    <t>Total Pasivos Corrientes</t>
  </si>
  <si>
    <t>PASIVOS DIFERIDOS</t>
  </si>
  <si>
    <t>Documentos por pagar a Largo Plazo (FONDET)</t>
  </si>
  <si>
    <t>A-10</t>
  </si>
  <si>
    <t>TOTAL PASIVOS DIFERIDOS</t>
  </si>
  <si>
    <t>TOTAL PASIVOS</t>
  </si>
  <si>
    <t>PATRIMONIO</t>
  </si>
  <si>
    <t>Resultado del Periodo (Nota 11)</t>
  </si>
  <si>
    <t>TOTAL PATRIMONIO</t>
  </si>
  <si>
    <t>TOTAL PASIVO Y PATRIMONIO</t>
  </si>
  <si>
    <t xml:space="preserve">Patrimonio Institucional </t>
  </si>
  <si>
    <t>Avance a Permiso de circulacion</t>
  </si>
  <si>
    <t xml:space="preserve">Cuentas y Documentos por Cobrar </t>
  </si>
  <si>
    <t>Gastos Pagados Por Anticipados</t>
  </si>
  <si>
    <t>Otros Activos</t>
  </si>
  <si>
    <t>Total Pasivos No Corrientes</t>
  </si>
  <si>
    <t>Cuentas por Pagar a Largo Plazo</t>
  </si>
  <si>
    <t xml:space="preserve">    Enc. Div. Contabilidad</t>
  </si>
  <si>
    <t xml:space="preserve"> </t>
  </si>
  <si>
    <t>Benigno Barias</t>
  </si>
  <si>
    <t>Sobre Giros Bancarios</t>
  </si>
  <si>
    <t>Al 30 de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</si>
</sst>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.00\ ;&quot; (&quot;#,##0.00\);&quot; -&quot;#\ ;@\ "/>
    <numFmt numFmtId="165" formatCode="#,##0.00;[Black]#,##0.00"/>
    <numFmt numFmtId="166" formatCode="#,##0.000000000"/>
    <numFmt numFmtId="167" formatCode="#,##0.0000000"/>
    <numFmt numFmtId="168" formatCode="#,##0.0000000000"/>
  </numFmts>
  <fonts count="2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4"/>
      <name val="Arial"/>
      <family val="2"/>
      <charset val="1"/>
    </font>
    <font>
      <b/>
      <sz val="13"/>
      <name val="Arial"/>
      <family val="2"/>
      <charset val="1"/>
    </font>
    <font>
      <sz val="13"/>
      <color indexed="8"/>
      <name val="Arial"/>
      <family val="2"/>
      <charset val="1"/>
    </font>
    <font>
      <b/>
      <sz val="13"/>
      <color indexed="8"/>
      <name val="Arial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u/>
      <sz val="12"/>
      <color rgb="FF002060"/>
      <name val="Times New Roman"/>
      <family val="1"/>
    </font>
    <font>
      <b/>
      <sz val="10"/>
      <color rgb="FF00206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206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6" fillId="0" borderId="0" applyFill="0" applyBorder="0" applyProtection="0"/>
    <xf numFmtId="0" fontId="6" fillId="0" borderId="0"/>
    <xf numFmtId="9" fontId="6" fillId="0" borderId="0" applyFill="0" applyBorder="0" applyProtection="0"/>
    <xf numFmtId="0" fontId="1" fillId="0" borderId="0"/>
    <xf numFmtId="43" fontId="6" fillId="0" borderId="0" applyFont="0" applyFill="0" applyBorder="0" applyAlignment="0" applyProtection="0"/>
  </cellStyleXfs>
  <cellXfs count="62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8" fillId="6" borderId="0" xfId="0" applyFont="1" applyFill="1" applyBorder="1"/>
    <xf numFmtId="0" fontId="5" fillId="2" borderId="0" xfId="0" applyFont="1" applyFill="1" applyBorder="1" applyAlignment="1">
      <alignment horizontal="center" vertical="center" wrapText="1"/>
    </xf>
    <xf numFmtId="0" fontId="9" fillId="4" borderId="0" xfId="0" applyFont="1" applyFill="1" applyBorder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4" fontId="10" fillId="4" borderId="0" xfId="0" applyNumberFormat="1" applyFont="1" applyFill="1"/>
    <xf numFmtId="4" fontId="10" fillId="4" borderId="0" xfId="0" applyNumberFormat="1" applyFont="1" applyFill="1" applyBorder="1"/>
    <xf numFmtId="0" fontId="11" fillId="4" borderId="0" xfId="0" applyFont="1" applyFill="1"/>
    <xf numFmtId="0" fontId="11" fillId="4" borderId="0" xfId="0" applyFont="1" applyFill="1" applyAlignment="1">
      <alignment horizontal="center"/>
    </xf>
    <xf numFmtId="4" fontId="11" fillId="4" borderId="1" xfId="0" applyNumberFormat="1" applyFont="1" applyFill="1" applyBorder="1"/>
    <xf numFmtId="0" fontId="3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5" fontId="11" fillId="4" borderId="0" xfId="0" applyNumberFormat="1" applyFont="1" applyFill="1" applyBorder="1"/>
    <xf numFmtId="4" fontId="10" fillId="4" borderId="2" xfId="0" applyNumberFormat="1" applyFont="1" applyFill="1" applyBorder="1"/>
    <xf numFmtId="0" fontId="9" fillId="0" borderId="0" xfId="0" applyFont="1" applyBorder="1"/>
    <xf numFmtId="165" fontId="11" fillId="7" borderId="3" xfId="0" applyNumberFormat="1" applyFont="1" applyFill="1" applyBorder="1"/>
    <xf numFmtId="0" fontId="8" fillId="4" borderId="0" xfId="0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8" fillId="5" borderId="0" xfId="0" applyFont="1" applyFill="1" applyBorder="1"/>
    <xf numFmtId="165" fontId="0" fillId="4" borderId="0" xfId="0" applyNumberFormat="1" applyFill="1"/>
    <xf numFmtId="165" fontId="0" fillId="4" borderId="0" xfId="0" applyNumberFormat="1" applyFill="1" applyBorder="1"/>
    <xf numFmtId="165" fontId="11" fillId="4" borderId="2" xfId="0" applyNumberFormat="1" applyFont="1" applyFill="1" applyBorder="1"/>
    <xf numFmtId="0" fontId="12" fillId="4" borderId="0" xfId="0" applyFont="1" applyFill="1"/>
    <xf numFmtId="165" fontId="12" fillId="4" borderId="0" xfId="0" applyNumberFormat="1" applyFont="1" applyFill="1" applyBorder="1"/>
    <xf numFmtId="0" fontId="13" fillId="4" borderId="0" xfId="0" applyFont="1" applyFill="1" applyBorder="1"/>
    <xf numFmtId="0" fontId="10" fillId="0" borderId="0" xfId="0" applyFont="1"/>
    <xf numFmtId="0" fontId="10" fillId="0" borderId="0" xfId="0" applyFont="1" applyFill="1"/>
    <xf numFmtId="165" fontId="10" fillId="4" borderId="0" xfId="0" applyNumberFormat="1" applyFont="1" applyFill="1" applyBorder="1"/>
    <xf numFmtId="0" fontId="4" fillId="3" borderId="0" xfId="0" applyFont="1" applyFill="1" applyAlignment="1">
      <alignment vertical="center"/>
    </xf>
    <xf numFmtId="0" fontId="8" fillId="8" borderId="0" xfId="0" applyFont="1" applyFill="1" applyBorder="1"/>
    <xf numFmtId="0" fontId="0" fillId="4" borderId="0" xfId="0" applyFill="1" applyBorder="1" applyAlignment="1">
      <alignment vertical="center"/>
    </xf>
    <xf numFmtId="0" fontId="9" fillId="0" borderId="0" xfId="0" applyFont="1"/>
    <xf numFmtId="0" fontId="8" fillId="0" borderId="0" xfId="0" applyFont="1" applyFill="1" applyBorder="1"/>
    <xf numFmtId="165" fontId="0" fillId="4" borderId="2" xfId="0" applyNumberFormat="1" applyFill="1" applyBorder="1"/>
    <xf numFmtId="0" fontId="9" fillId="0" borderId="0" xfId="0" applyFont="1" applyFill="1" applyBorder="1"/>
    <xf numFmtId="165" fontId="7" fillId="7" borderId="3" xfId="0" applyNumberFormat="1" applyFont="1" applyFill="1" applyBorder="1"/>
    <xf numFmtId="0" fontId="0" fillId="4" borderId="0" xfId="0" applyFill="1"/>
    <xf numFmtId="166" fontId="0" fillId="4" borderId="0" xfId="0" applyNumberFormat="1" applyFill="1" applyBorder="1" applyAlignment="1">
      <alignment vertical="center"/>
    </xf>
    <xf numFmtId="4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0" fillId="0" borderId="0" xfId="0" applyBorder="1"/>
    <xf numFmtId="4" fontId="0" fillId="0" borderId="0" xfId="0" applyNumberFormat="1" applyBorder="1"/>
    <xf numFmtId="43" fontId="0" fillId="0" borderId="0" xfId="5" applyFont="1" applyBorder="1"/>
    <xf numFmtId="167" fontId="0" fillId="0" borderId="0" xfId="0" applyNumberFormat="1" applyBorder="1"/>
    <xf numFmtId="43" fontId="0" fillId="0" borderId="0" xfId="0" applyNumberFormat="1" applyBorder="1"/>
    <xf numFmtId="43" fontId="15" fillId="0" borderId="0" xfId="0" applyNumberFormat="1" applyFont="1" applyBorder="1"/>
    <xf numFmtId="43" fontId="0" fillId="0" borderId="0" xfId="5" applyFont="1"/>
    <xf numFmtId="0" fontId="20" fillId="0" borderId="2" xfId="0" applyFont="1" applyBorder="1" applyAlignment="1">
      <alignment horizontal="center" vertical="center"/>
    </xf>
    <xf numFmtId="0" fontId="16" fillId="0" borderId="0" xfId="0" applyFont="1" applyBorder="1" applyAlignment="1">
      <alignment horizontal="left"/>
    </xf>
    <xf numFmtId="0" fontId="17" fillId="0" borderId="0" xfId="0" applyFont="1" applyAlignment="1">
      <alignment horizontal="center"/>
    </xf>
    <xf numFmtId="168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</cellXfs>
  <cellStyles count="6">
    <cellStyle name="Millares" xfId="5" builtinId="3"/>
    <cellStyle name="Millares 2" xfId="1"/>
    <cellStyle name="Normal" xfId="0" builtinId="0"/>
    <cellStyle name="Normal 2" xfId="2"/>
    <cellStyle name="Normal 3" xfId="4"/>
    <cellStyle name="Porcentu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2</xdr:row>
      <xdr:rowOff>26194</xdr:rowOff>
    </xdr:from>
    <xdr:to>
      <xdr:col>2</xdr:col>
      <xdr:colOff>1190625</xdr:colOff>
      <xdr:row>6</xdr:row>
      <xdr:rowOff>95250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416719"/>
          <a:ext cx="1162049" cy="7167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C1:Q65"/>
  <sheetViews>
    <sheetView tabSelected="1" topLeftCell="C1" zoomScaleNormal="100" zoomScaleSheetLayoutView="100" workbookViewId="0">
      <selection activeCell="F43" sqref="F43"/>
    </sheetView>
  </sheetViews>
  <sheetFormatPr baseColWidth="10" defaultColWidth="10.7109375" defaultRowHeight="12.75" x14ac:dyDescent="0.2"/>
  <cols>
    <col min="1" max="2" width="0" hidden="1" customWidth="1"/>
    <col min="3" max="3" width="51.28515625" customWidth="1"/>
    <col min="4" max="4" width="8.5703125" customWidth="1"/>
    <col min="5" max="5" width="19.85546875" customWidth="1"/>
    <col min="6" max="7" width="17.85546875" bestFit="1" customWidth="1"/>
    <col min="9" max="9" width="21" customWidth="1"/>
    <col min="11" max="11" width="14.85546875" bestFit="1" customWidth="1"/>
    <col min="13" max="13" width="15.42578125" bestFit="1" customWidth="1"/>
    <col min="16" max="16" width="23.7109375" customWidth="1"/>
  </cols>
  <sheetData>
    <row r="1" spans="3:17" ht="18" x14ac:dyDescent="0.2">
      <c r="C1" s="1"/>
      <c r="D1" s="1"/>
      <c r="E1" s="40"/>
    </row>
    <row r="2" spans="3:17" x14ac:dyDescent="0.2">
      <c r="C2" s="58"/>
      <c r="D2" s="58"/>
      <c r="E2" s="43"/>
    </row>
    <row r="3" spans="3:17" x14ac:dyDescent="0.2">
      <c r="C3" s="35"/>
      <c r="D3" s="35"/>
      <c r="E3" s="40"/>
    </row>
    <row r="4" spans="3:17" x14ac:dyDescent="0.2">
      <c r="C4" s="59" t="s">
        <v>0</v>
      </c>
      <c r="D4" s="59"/>
      <c r="E4" s="44"/>
      <c r="G4" s="47"/>
      <c r="H4" s="47"/>
      <c r="I4" s="47"/>
      <c r="J4" s="47"/>
      <c r="K4" s="47"/>
      <c r="L4" s="47"/>
      <c r="M4" s="47"/>
      <c r="N4" s="47"/>
      <c r="O4" s="47"/>
      <c r="P4" s="48"/>
      <c r="Q4" s="47"/>
    </row>
    <row r="5" spans="3:17" x14ac:dyDescent="0.2">
      <c r="C5" s="60" t="s">
        <v>37</v>
      </c>
      <c r="D5" s="60"/>
      <c r="E5" s="45"/>
      <c r="G5" s="47"/>
      <c r="H5" s="47"/>
      <c r="I5" s="47"/>
      <c r="J5" s="47"/>
      <c r="K5" s="47"/>
      <c r="L5" s="47"/>
      <c r="M5" s="47"/>
      <c r="N5" s="47"/>
      <c r="O5" s="47"/>
      <c r="P5" s="48"/>
      <c r="Q5" s="47"/>
    </row>
    <row r="6" spans="3:17" x14ac:dyDescent="0.2">
      <c r="C6" s="61" t="s">
        <v>1</v>
      </c>
      <c r="D6" s="61"/>
      <c r="E6" s="46"/>
      <c r="G6" s="47"/>
      <c r="H6" s="47"/>
      <c r="I6" s="47"/>
      <c r="J6" s="47"/>
      <c r="K6" s="47"/>
      <c r="L6" s="47"/>
      <c r="M6" s="47"/>
      <c r="N6" s="47"/>
      <c r="O6" s="47"/>
      <c r="P6" s="48"/>
      <c r="Q6" s="47"/>
    </row>
    <row r="7" spans="3:17" x14ac:dyDescent="0.2">
      <c r="C7" s="3"/>
      <c r="D7" s="3"/>
      <c r="E7" s="40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</row>
    <row r="8" spans="3:17" ht="16.5" x14ac:dyDescent="0.2">
      <c r="C8" s="4" t="s">
        <v>2</v>
      </c>
      <c r="D8" s="5"/>
      <c r="E8" s="5"/>
      <c r="G8" s="47"/>
      <c r="H8" s="47"/>
      <c r="I8" s="47"/>
      <c r="J8" s="47"/>
      <c r="K8" s="47"/>
      <c r="L8" s="47"/>
      <c r="M8" s="47"/>
      <c r="N8" s="47"/>
      <c r="O8" s="47"/>
      <c r="P8" s="48"/>
      <c r="Q8" s="47"/>
    </row>
    <row r="9" spans="3:17" ht="16.5" x14ac:dyDescent="0.2">
      <c r="C9" s="6" t="s">
        <v>3</v>
      </c>
      <c r="D9" s="5"/>
      <c r="E9" s="5"/>
      <c r="G9" s="47" t="s">
        <v>34</v>
      </c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3:17" ht="15" x14ac:dyDescent="0.25">
      <c r="C10" s="7" t="s">
        <v>4</v>
      </c>
      <c r="D10" s="8"/>
      <c r="E10" s="10">
        <v>783019851.02999997</v>
      </c>
      <c r="G10" s="48"/>
      <c r="H10" s="47"/>
      <c r="I10" s="47"/>
      <c r="J10" s="47"/>
      <c r="K10" s="47"/>
      <c r="L10" s="47"/>
      <c r="M10" s="47"/>
      <c r="N10" s="47"/>
      <c r="O10" s="47"/>
      <c r="P10" s="47"/>
      <c r="Q10" s="47"/>
    </row>
    <row r="11" spans="3:17" ht="15" x14ac:dyDescent="0.25">
      <c r="C11" s="7" t="s">
        <v>28</v>
      </c>
      <c r="D11" s="8"/>
      <c r="E11" s="53">
        <v>1338335545.3900001</v>
      </c>
      <c r="G11" s="47"/>
      <c r="H11" s="47"/>
      <c r="I11" s="47"/>
      <c r="J11" s="47"/>
      <c r="K11" s="47"/>
      <c r="L11" s="47"/>
      <c r="M11" s="48"/>
      <c r="N11" s="47"/>
      <c r="O11" s="47"/>
      <c r="P11" s="47"/>
      <c r="Q11" s="47"/>
    </row>
    <row r="12" spans="3:17" ht="15" x14ac:dyDescent="0.25">
      <c r="C12" s="7" t="s">
        <v>5</v>
      </c>
      <c r="D12" s="8"/>
      <c r="E12" s="10">
        <v>17544471.359999999</v>
      </c>
      <c r="G12" s="49"/>
      <c r="H12" s="47"/>
      <c r="I12" s="47"/>
      <c r="J12" s="47"/>
      <c r="K12" s="47"/>
      <c r="L12" s="47"/>
      <c r="M12" s="48"/>
      <c r="N12" s="47"/>
      <c r="O12" s="47"/>
      <c r="P12" s="47"/>
      <c r="Q12" s="47"/>
    </row>
    <row r="13" spans="3:17" ht="19.5" customHeight="1" x14ac:dyDescent="0.2">
      <c r="C13" s="11" t="s">
        <v>6</v>
      </c>
      <c r="D13" s="12"/>
      <c r="E13" s="13">
        <f>SUM(E10:E12)</f>
        <v>2138899867.78</v>
      </c>
      <c r="G13" s="48"/>
      <c r="H13" s="47"/>
      <c r="I13" s="47"/>
      <c r="J13" s="47"/>
      <c r="K13" s="47"/>
      <c r="L13" s="47"/>
      <c r="M13" s="48"/>
      <c r="N13" s="47"/>
      <c r="O13" s="47"/>
      <c r="P13" s="47"/>
      <c r="Q13" s="47"/>
    </row>
    <row r="14" spans="3:17" ht="11.25" customHeight="1" x14ac:dyDescent="0.2">
      <c r="C14" s="6"/>
      <c r="D14" s="14"/>
      <c r="E14" s="14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3:17" ht="11.25" customHeight="1" x14ac:dyDescent="0.2">
      <c r="C15" s="6"/>
      <c r="D15" s="14"/>
      <c r="E15" s="14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3:17" ht="16.5" x14ac:dyDescent="0.2">
      <c r="C16" s="4" t="s">
        <v>7</v>
      </c>
      <c r="D16" s="15"/>
      <c r="E16" s="16"/>
      <c r="G16" s="47"/>
      <c r="H16" s="47"/>
      <c r="I16" s="47"/>
      <c r="J16" s="47"/>
      <c r="K16" s="47"/>
      <c r="L16" s="47"/>
      <c r="M16" s="48"/>
      <c r="N16" s="47"/>
      <c r="O16" s="47"/>
      <c r="P16" s="47"/>
      <c r="Q16" s="47"/>
    </row>
    <row r="17" spans="3:17" ht="15" x14ac:dyDescent="0.25">
      <c r="C17" s="7" t="s">
        <v>8</v>
      </c>
      <c r="D17" s="8"/>
      <c r="E17" s="9">
        <v>215737406.12</v>
      </c>
      <c r="F17" s="42"/>
      <c r="G17" s="48"/>
      <c r="H17" s="47"/>
      <c r="I17" s="47"/>
      <c r="J17" s="47"/>
      <c r="K17" s="47"/>
      <c r="L17" s="47"/>
      <c r="M17" s="47"/>
      <c r="N17" s="47"/>
      <c r="O17" s="47"/>
      <c r="P17" s="48"/>
      <c r="Q17" s="47"/>
    </row>
    <row r="18" spans="3:17" ht="15.75" hidden="1" customHeight="1" x14ac:dyDescent="0.25">
      <c r="C18" s="7" t="s">
        <v>9</v>
      </c>
      <c r="D18" s="8"/>
      <c r="E18" s="10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3:17" ht="14.25" customHeight="1" x14ac:dyDescent="0.25">
      <c r="C19" s="7" t="s">
        <v>10</v>
      </c>
      <c r="D19" s="8"/>
      <c r="E19" s="17">
        <v>52815927.369999997</v>
      </c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3:17" ht="24" customHeight="1" x14ac:dyDescent="0.2">
      <c r="C20" s="11" t="s">
        <v>11</v>
      </c>
      <c r="D20" s="12"/>
      <c r="E20" s="13">
        <f>SUM(E17:E19)</f>
        <v>268553333.49000001</v>
      </c>
      <c r="G20" s="49"/>
      <c r="H20" s="47"/>
      <c r="I20" s="47" t="s">
        <v>34</v>
      </c>
      <c r="J20" s="47"/>
      <c r="K20" s="47"/>
      <c r="L20" s="47"/>
      <c r="M20" s="47"/>
      <c r="N20" s="47"/>
      <c r="O20" s="47"/>
      <c r="P20" s="48"/>
      <c r="Q20" s="47"/>
    </row>
    <row r="21" spans="3:17" ht="8.25" customHeight="1" x14ac:dyDescent="0.2">
      <c r="C21" s="6"/>
      <c r="D21" s="5"/>
      <c r="E21" s="5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3:17" ht="34.5" hidden="1" customHeight="1" x14ac:dyDescent="0.25">
      <c r="C22" s="38" t="s">
        <v>29</v>
      </c>
      <c r="D22" s="15"/>
      <c r="E22" s="17">
        <v>0</v>
      </c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3:17" ht="10.5" hidden="1" customHeight="1" x14ac:dyDescent="0.25">
      <c r="C23" s="36"/>
      <c r="D23" s="15"/>
      <c r="E23" s="10"/>
      <c r="G23" s="51"/>
      <c r="H23" s="47"/>
      <c r="I23" s="48"/>
      <c r="J23" s="47"/>
      <c r="K23" s="47"/>
      <c r="L23" s="47"/>
      <c r="M23" s="47"/>
      <c r="N23" s="47"/>
      <c r="O23" s="47"/>
      <c r="P23" s="47"/>
      <c r="Q23" s="47"/>
    </row>
    <row r="24" spans="3:17" ht="16.5" hidden="1" x14ac:dyDescent="0.25">
      <c r="C24" s="36" t="s">
        <v>30</v>
      </c>
      <c r="D24" s="15"/>
      <c r="E24" s="17"/>
      <c r="G24" s="47"/>
      <c r="H24" s="47"/>
      <c r="I24" s="47"/>
      <c r="J24" s="47"/>
      <c r="K24" s="47"/>
      <c r="L24" s="47"/>
      <c r="M24" s="49"/>
      <c r="N24" s="47"/>
      <c r="O24" s="47"/>
      <c r="P24" s="48"/>
      <c r="Q24" s="47"/>
    </row>
    <row r="25" spans="3:17" ht="14.25" customHeight="1" x14ac:dyDescent="0.2">
      <c r="C25" s="18"/>
      <c r="D25" s="15"/>
      <c r="E25" s="15"/>
      <c r="G25" s="47"/>
      <c r="H25" s="47"/>
      <c r="I25" s="47"/>
      <c r="J25" s="47"/>
      <c r="K25" s="47"/>
      <c r="L25" s="47"/>
      <c r="M25" s="49"/>
      <c r="N25" s="47"/>
      <c r="O25" s="47"/>
      <c r="P25" s="47"/>
      <c r="Q25" s="47"/>
    </row>
    <row r="26" spans="3:17" ht="17.25" thickBot="1" x14ac:dyDescent="0.25">
      <c r="C26" s="4" t="s">
        <v>12</v>
      </c>
      <c r="D26" s="5"/>
      <c r="E26" s="19">
        <f>+E13+E20+E24</f>
        <v>2407453201.27</v>
      </c>
      <c r="G26" s="47"/>
      <c r="H26" s="47"/>
      <c r="I26" s="47"/>
      <c r="J26" s="47"/>
      <c r="K26" s="47"/>
      <c r="L26" s="47"/>
      <c r="M26" s="52"/>
      <c r="N26" s="47"/>
      <c r="O26" s="47"/>
      <c r="P26" s="47"/>
      <c r="Q26" s="47"/>
    </row>
    <row r="27" spans="3:17" ht="17.25" thickTop="1" x14ac:dyDescent="0.2">
      <c r="C27" s="20"/>
      <c r="D27" s="21"/>
      <c r="E27" s="21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3:17" ht="11.25" customHeight="1" x14ac:dyDescent="0.2">
      <c r="C28" s="20"/>
      <c r="D28" s="21"/>
      <c r="E28" s="21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</row>
    <row r="29" spans="3:17" ht="16.5" x14ac:dyDescent="0.2">
      <c r="C29" s="22" t="s">
        <v>13</v>
      </c>
      <c r="D29" s="21"/>
      <c r="E29" s="21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</row>
    <row r="30" spans="3:17" ht="15" x14ac:dyDescent="0.25">
      <c r="C30" s="7" t="s">
        <v>14</v>
      </c>
      <c r="D30" s="8"/>
      <c r="E30" s="23">
        <v>242357301.00999999</v>
      </c>
      <c r="G30" s="47"/>
      <c r="H30" s="47"/>
      <c r="I30" s="48"/>
      <c r="J30" s="47"/>
      <c r="K30" s="51"/>
      <c r="L30" s="47"/>
      <c r="M30" s="47"/>
      <c r="N30" s="47"/>
      <c r="O30" s="47"/>
      <c r="P30" s="47"/>
      <c r="Q30" s="47"/>
    </row>
    <row r="31" spans="3:17" ht="15" x14ac:dyDescent="0.25">
      <c r="C31" s="7" t="s">
        <v>15</v>
      </c>
      <c r="D31" s="8"/>
      <c r="E31" s="24">
        <v>35924.94</v>
      </c>
      <c r="G31" s="47"/>
      <c r="H31" s="47"/>
      <c r="I31" s="48"/>
      <c r="J31" s="47"/>
      <c r="K31" s="47"/>
      <c r="L31" s="47"/>
      <c r="M31" s="47"/>
      <c r="N31" s="47"/>
      <c r="O31" s="47"/>
      <c r="P31" s="47"/>
      <c r="Q31" s="47"/>
    </row>
    <row r="32" spans="3:17" ht="12" hidden="1" customHeight="1" x14ac:dyDescent="0.25">
      <c r="C32" s="7" t="s">
        <v>27</v>
      </c>
      <c r="D32" s="8"/>
      <c r="E32" s="37">
        <v>0</v>
      </c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</row>
    <row r="33" spans="3:17" ht="12" hidden="1" customHeight="1" x14ac:dyDescent="0.25">
      <c r="C33" s="7" t="s">
        <v>36</v>
      </c>
      <c r="D33" s="8"/>
      <c r="E33" s="3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3:17" ht="21" customHeight="1" x14ac:dyDescent="0.2">
      <c r="C34" s="11" t="s">
        <v>16</v>
      </c>
      <c r="D34" s="12"/>
      <c r="E34" s="25">
        <f>SUM(E30:E33)</f>
        <v>242393225.94999999</v>
      </c>
      <c r="G34" s="47"/>
      <c r="H34" s="47"/>
      <c r="I34" s="48"/>
      <c r="J34" s="47"/>
      <c r="K34" s="47"/>
      <c r="L34" s="47"/>
      <c r="M34" s="47"/>
      <c r="N34" s="47"/>
      <c r="O34" s="47"/>
      <c r="P34" s="47"/>
      <c r="Q34" s="47"/>
    </row>
    <row r="35" spans="3:17" ht="7.5" customHeight="1" x14ac:dyDescent="0.2">
      <c r="C35" s="11"/>
      <c r="D35" s="12"/>
      <c r="E35" s="16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</row>
    <row r="36" spans="3:17" ht="5.25" customHeight="1" x14ac:dyDescent="0.2">
      <c r="C36" s="11"/>
      <c r="D36" s="12"/>
      <c r="E36" s="16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3:17" ht="23.25" hidden="1" customHeight="1" x14ac:dyDescent="0.25">
      <c r="C37" s="26" t="s">
        <v>17</v>
      </c>
      <c r="D37" s="26"/>
      <c r="E37" s="2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</row>
    <row r="38" spans="3:17" ht="12.75" hidden="1" customHeight="1" x14ac:dyDescent="0.25">
      <c r="C38" s="7" t="s">
        <v>18</v>
      </c>
      <c r="D38" s="8" t="s">
        <v>19</v>
      </c>
      <c r="E38" s="24" t="e">
        <v>#REF!</v>
      </c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3:17" ht="17.25" customHeight="1" x14ac:dyDescent="0.25">
      <c r="C39" s="7" t="s">
        <v>32</v>
      </c>
      <c r="D39" s="8"/>
      <c r="E39" s="37">
        <v>0</v>
      </c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</row>
    <row r="40" spans="3:17" ht="19.5" customHeight="1" x14ac:dyDescent="0.25">
      <c r="C40" s="11" t="s">
        <v>31</v>
      </c>
      <c r="D40" s="8"/>
      <c r="E40" s="25">
        <f>SUM(E39)</f>
        <v>0</v>
      </c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3:17" ht="9.75" customHeight="1" x14ac:dyDescent="0.25">
      <c r="C41" s="7"/>
      <c r="D41" s="8"/>
      <c r="E41" s="24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</row>
    <row r="42" spans="3:17" ht="16.5" customHeight="1" x14ac:dyDescent="0.25">
      <c r="C42" s="11" t="s">
        <v>20</v>
      </c>
      <c r="D42" s="7"/>
      <c r="E42" s="16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3:17" ht="15" thickBot="1" x14ac:dyDescent="0.25">
      <c r="C43" s="22" t="s">
        <v>21</v>
      </c>
      <c r="D43" s="11"/>
      <c r="E43" s="19">
        <f>+E34+E40</f>
        <v>242393225.94999999</v>
      </c>
      <c r="F43" s="53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</row>
    <row r="44" spans="3:17" ht="15.75" customHeight="1" thickTop="1" x14ac:dyDescent="0.2">
      <c r="C44" s="28"/>
      <c r="D44" s="14"/>
      <c r="E44" s="14"/>
      <c r="G44" s="48"/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3:17" ht="16.5" x14ac:dyDescent="0.2">
      <c r="C45" s="22" t="s">
        <v>22</v>
      </c>
      <c r="D45" s="21"/>
      <c r="E45" s="21"/>
      <c r="G45" s="48"/>
      <c r="H45" s="47"/>
      <c r="I45" s="47"/>
      <c r="J45" s="47"/>
      <c r="K45" s="47"/>
      <c r="L45" s="47"/>
      <c r="M45" s="47"/>
      <c r="N45" s="47"/>
      <c r="O45" s="47"/>
      <c r="P45" s="47"/>
      <c r="Q45" s="47"/>
    </row>
    <row r="46" spans="3:17" ht="15" x14ac:dyDescent="0.25">
      <c r="C46" s="29" t="s">
        <v>26</v>
      </c>
      <c r="D46" s="7"/>
      <c r="E46" s="23">
        <f>+E26-E43</f>
        <v>2165059975.3200002</v>
      </c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</row>
    <row r="47" spans="3:17" ht="11.25" hidden="1" customHeight="1" x14ac:dyDescent="0.25">
      <c r="C47" s="30" t="s">
        <v>23</v>
      </c>
      <c r="D47" s="7"/>
      <c r="E47" s="31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</row>
    <row r="48" spans="3:17" ht="15.75" thickBot="1" x14ac:dyDescent="0.3">
      <c r="C48" s="22" t="s">
        <v>24</v>
      </c>
      <c r="D48" s="11"/>
      <c r="E48" s="39">
        <f>SUM(E46:E47)</f>
        <v>2165059975.3200002</v>
      </c>
      <c r="F48" s="57"/>
      <c r="G48" s="50"/>
      <c r="H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3:17" ht="17.25" thickTop="1" x14ac:dyDescent="0.2">
      <c r="C49" s="2"/>
      <c r="D49" s="32"/>
      <c r="E49" s="32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</row>
    <row r="50" spans="3:17" ht="17.25" thickBot="1" x14ac:dyDescent="0.25">
      <c r="C50" s="33" t="s">
        <v>25</v>
      </c>
      <c r="D50" s="21"/>
      <c r="E50" s="19">
        <f>+E43+E48</f>
        <v>2407453201.27</v>
      </c>
      <c r="F50" s="42"/>
      <c r="G50" s="48"/>
      <c r="H50" s="47"/>
      <c r="I50" s="47"/>
      <c r="J50" s="47"/>
      <c r="K50" s="47"/>
      <c r="L50" s="47"/>
      <c r="M50" s="47"/>
      <c r="N50" s="47"/>
      <c r="O50" s="47"/>
      <c r="P50" s="47"/>
      <c r="Q50" s="47"/>
    </row>
    <row r="51" spans="3:17" ht="17.25" thickTop="1" x14ac:dyDescent="0.2">
      <c r="C51" s="6"/>
      <c r="D51" s="5"/>
      <c r="E51" s="5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</row>
    <row r="52" spans="3:17" x14ac:dyDescent="0.2">
      <c r="C52" s="34"/>
      <c r="D52" s="34"/>
      <c r="E52" s="34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</row>
    <row r="53" spans="3:17" x14ac:dyDescent="0.2">
      <c r="C53" s="34"/>
      <c r="D53" s="34"/>
      <c r="E53" s="41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3:17" x14ac:dyDescent="0.2">
      <c r="C54" s="34"/>
      <c r="D54" s="34"/>
      <c r="E54" s="34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</row>
    <row r="55" spans="3:17" x14ac:dyDescent="0.2">
      <c r="C55" s="34"/>
      <c r="D55" s="34"/>
      <c r="E55" s="34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</row>
    <row r="56" spans="3:17" x14ac:dyDescent="0.2"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</row>
    <row r="57" spans="3:17" x14ac:dyDescent="0.2">
      <c r="E57" s="42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</row>
    <row r="58" spans="3:17" x14ac:dyDescent="0.2">
      <c r="E58" s="42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</row>
    <row r="59" spans="3:17" ht="14.25" x14ac:dyDescent="0.2">
      <c r="C59" s="54" t="s">
        <v>35</v>
      </c>
      <c r="E59" s="42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</row>
    <row r="60" spans="3:17" x14ac:dyDescent="0.2">
      <c r="C60" s="56" t="s">
        <v>33</v>
      </c>
      <c r="E60" s="42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</row>
    <row r="61" spans="3:17" ht="15.75" x14ac:dyDescent="0.25">
      <c r="C61" s="55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</row>
    <row r="62" spans="3:17" x14ac:dyDescent="0.2"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</row>
    <row r="63" spans="3:17" x14ac:dyDescent="0.2"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</row>
    <row r="64" spans="3:17" x14ac:dyDescent="0.2"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</row>
    <row r="65" spans="5:5" ht="16.5" x14ac:dyDescent="0.2">
      <c r="E65" s="5"/>
    </row>
  </sheetData>
  <sheetProtection selectLockedCells="1" selectUnlockedCells="1"/>
  <mergeCells count="4">
    <mergeCell ref="C2:D2"/>
    <mergeCell ref="C4:D4"/>
    <mergeCell ref="C5:D5"/>
    <mergeCell ref="C6:D6"/>
  </mergeCells>
  <pageMargins left="0.70866141732283472" right="0.70866141732283472" top="0.15748031496062992" bottom="0.74803149606299213" header="0.51181102362204722" footer="0.51181102362204722"/>
  <pageSetup scale="90" firstPageNumber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Bce gral  e (3)</vt:lpstr>
      <vt:lpstr>'Bce gral  e (3)'!Área_de_impresión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DeLaMota</dc:creator>
  <cp:lastModifiedBy>Cecilia Guzman</cp:lastModifiedBy>
  <cp:revision>0</cp:revision>
  <cp:lastPrinted>2022-10-19T16:06:57Z</cp:lastPrinted>
  <dcterms:created xsi:type="dcterms:W3CDTF">2014-11-07T17:15:31Z</dcterms:created>
  <dcterms:modified xsi:type="dcterms:W3CDTF">2025-03-27T19:41:08Z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