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18\"/>
    </mc:Choice>
  </mc:AlternateContent>
  <bookViews>
    <workbookView xWindow="0" yWindow="0" windowWidth="28800" windowHeight="12210" tabRatio="908"/>
  </bookViews>
  <sheets>
    <sheet name="Bce gral " sheetId="3" r:id="rId1"/>
  </sheets>
  <externalReferences>
    <externalReference r:id="rId2"/>
  </externalReferences>
  <definedNames>
    <definedName name="_xlnm.Print_Area" localSheetId="0">'Bce gral '!$C$1:$F$51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31" i="3" l="1"/>
  <c r="E34" i="3" l="1"/>
  <c r="E13" i="3"/>
  <c r="E45" i="3" l="1"/>
  <c r="E38" i="3"/>
  <c r="E39" i="3" s="1"/>
  <c r="E20" i="3"/>
  <c r="E26" i="3" s="1"/>
  <c r="E40" i="3" l="1"/>
  <c r="E47" i="3" s="1"/>
</calcChain>
</file>

<file path=xl/sharedStrings.xml><?xml version="1.0" encoding="utf-8"?>
<sst xmlns="http://schemas.openxmlformats.org/spreadsheetml/2006/main" count="36" uniqueCount="36">
  <si>
    <t xml:space="preserve"> "Año del Fomento a las Exportaciones"</t>
  </si>
  <si>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</si>
  <si>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</si>
  <si>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</si>
  <si>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</si>
  <si>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</si>
  <si>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</si>
  <si>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</si>
  <si>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</si>
  <si>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</si>
  <si>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</si>
  <si>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</si>
  <si>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</si>
  <si>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GASTOS PAGADOS POR ANTICIPADOS</t>
  </si>
  <si>
    <t>OTROS ACTIVOS</t>
  </si>
  <si>
    <t>TOTAL ACTIVOS</t>
  </si>
  <si>
    <t>PASIVOS</t>
  </si>
  <si>
    <t xml:space="preserve">Cuentas por Pagar </t>
  </si>
  <si>
    <t>Otras Cuentas por Pagar</t>
  </si>
  <si>
    <t xml:space="preserve">Gastos Acumulados por Pagar 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</si>
  <si>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</si>
  <si>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</si>
  <si>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</si>
  <si>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</si>
  <si>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</si>
  <si>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</si>
  <si>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</si>
  <si>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</si>
  <si>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</si>
  <si>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</si>
  <si>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</si>
  <si>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</si>
  <si>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>AL 30 DE SEPTIEMBRE 2018</t>
  </si>
  <si>
    <t xml:space="preserve">Cuentas y Documentos por Cobrar </t>
  </si>
  <si>
    <t xml:space="preserve">Lic. Jose Antonio Gonzalez </t>
  </si>
  <si>
    <t>Enc. División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</si>
</sst>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;&quot; (&quot;#,##0.00\);&quot; -&quot;#\ ;@\ "/>
    <numFmt numFmtId="165" formatCode="\$#,##0.00"/>
    <numFmt numFmtId="166" formatCode="#,##0.00;[Black]#,##0.00"/>
    <numFmt numFmtId="167" formatCode="#,##0.000000000"/>
    <numFmt numFmtId="168" formatCode="#,##0.00000000000"/>
  </numFmts>
  <fonts count="20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3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3"/>
      <name val="Arial"/>
      <family val="2"/>
      <charset val="1"/>
    </font>
    <font>
      <sz val="10"/>
      <name val="Arial"/>
      <family val="2"/>
    </font>
    <font>
      <u/>
      <sz val="13"/>
      <color indexed="8"/>
      <name val="Arial"/>
      <family val="2"/>
      <charset val="1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</cellStyleXfs>
  <cellXfs count="56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2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6" fontId="11" fillId="4" borderId="0" xfId="0" applyNumberFormat="1" applyFont="1" applyFill="1" applyBorder="1"/>
    <xf numFmtId="4" fontId="10" fillId="4" borderId="3" xfId="0" applyNumberFormat="1" applyFont="1" applyFill="1" applyBorder="1"/>
    <xf numFmtId="165" fontId="2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166" fontId="11" fillId="7" borderId="4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6" fontId="0" fillId="4" borderId="0" xfId="0" applyNumberFormat="1" applyFill="1"/>
    <xf numFmtId="166" fontId="0" fillId="4" borderId="0" xfId="0" applyNumberFormat="1" applyFill="1" applyBorder="1"/>
    <xf numFmtId="166" fontId="11" fillId="4" borderId="3" xfId="0" applyNumberFormat="1" applyFont="1" applyFill="1" applyBorder="1"/>
    <xf numFmtId="166" fontId="11" fillId="4" borderId="2" xfId="0" applyNumberFormat="1" applyFont="1" applyFill="1" applyBorder="1"/>
    <xf numFmtId="0" fontId="12" fillId="4" borderId="0" xfId="0" applyFont="1" applyFill="1"/>
    <xf numFmtId="166" fontId="12" fillId="4" borderId="0" xfId="0" applyNumberFormat="1" applyFont="1" applyFill="1" applyBorder="1"/>
    <xf numFmtId="165" fontId="13" fillId="2" borderId="0" xfId="0" applyNumberFormat="1" applyFont="1" applyFill="1" applyBorder="1" applyAlignment="1">
      <alignment horizontal="center" vertical="center" wrapText="1"/>
    </xf>
    <xf numFmtId="166" fontId="11" fillId="4" borderId="5" xfId="0" applyNumberFormat="1" applyFont="1" applyFill="1" applyBorder="1"/>
    <xf numFmtId="0" fontId="14" fillId="4" borderId="0" xfId="0" applyFont="1" applyFill="1" applyBorder="1"/>
    <xf numFmtId="0" fontId="10" fillId="0" borderId="0" xfId="0" applyFont="1"/>
    <xf numFmtId="0" fontId="10" fillId="0" borderId="0" xfId="0" applyFont="1" applyFill="1"/>
    <xf numFmtId="166" fontId="10" fillId="4" borderId="0" xfId="0" applyNumberFormat="1" applyFont="1" applyFill="1" applyBorder="1"/>
    <xf numFmtId="166" fontId="7" fillId="4" borderId="4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4" fontId="0" fillId="0" borderId="0" xfId="0" applyNumberFormat="1"/>
    <xf numFmtId="167" fontId="0" fillId="0" borderId="0" xfId="0" applyNumberFormat="1"/>
    <xf numFmtId="165" fontId="15" fillId="4" borderId="0" xfId="0" applyNumberFormat="1" applyFont="1" applyFill="1" applyBorder="1" applyAlignment="1">
      <alignment horizontal="right" vertical="center" wrapText="1"/>
    </xf>
    <xf numFmtId="0" fontId="0" fillId="4" borderId="0" xfId="0" applyFill="1" applyBorder="1" applyAlignment="1">
      <alignment horizontal="right" vertical="center"/>
    </xf>
    <xf numFmtId="0" fontId="8" fillId="0" borderId="0" xfId="0" applyFont="1" applyFill="1" applyBorder="1"/>
    <xf numFmtId="168" fontId="0" fillId="0" borderId="0" xfId="0" applyNumberFormat="1"/>
    <xf numFmtId="165" fontId="15" fillId="2" borderId="0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178594</xdr:rowOff>
    </xdr:from>
    <xdr:to>
      <xdr:col>2</xdr:col>
      <xdr:colOff>2000250</xdr:colOff>
      <xdr:row>4</xdr:row>
      <xdr:rowOff>104774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8594"/>
          <a:ext cx="1952625" cy="640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2324100</xdr:colOff>
      <xdr:row>48</xdr:row>
      <xdr:rowOff>133350</xdr:rowOff>
    </xdr:from>
    <xdr:to>
      <xdr:col>5</xdr:col>
      <xdr:colOff>308882</xdr:colOff>
      <xdr:row>64</xdr:row>
      <xdr:rowOff>4082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620000"/>
          <a:ext cx="3071132" cy="2794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AL%20DIA%2018-04-2016\BACKUP%20DE%20EURI\estados%20financieros\2017ok-%20ESTADOS%20FINANCIEROS%20diciembre\2D7-EF-2017%20DICIEMBRE%20TODO-%20BCE%20GRAL-%20y%20ANEXOS-%20ESTADOS%20FINANCI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balance general orig"/>
      <sheetName val="2-estado de resultado ER"/>
      <sheetName val="A-1"/>
      <sheetName val="A-2"/>
      <sheetName val="A-2b cxc CONTRATO RUTA"/>
      <sheetName val="A3- INVENTARIO mat y sum"/>
      <sheetName val="A3- INVENTARIO mat y sum (2)"/>
      <sheetName val="A-44 Activ ottt fondet"/>
      <sheetName val="A5- gastos pag por ant INTANG"/>
      <sheetName val="A6 otros activos"/>
      <sheetName val="A7-cxp (3)"/>
      <sheetName val="A8 otras cxp"/>
      <sheetName val="A9 sobreg banc"/>
      <sheetName val="A10 gastos acum x pagar"/>
      <sheetName val="A12 ing por transf"/>
      <sheetName val="3-11 Est patrimonio"/>
      <sheetName val="A13 Ingresos prop"/>
      <sheetName val="A114 SERV PERS"/>
      <sheetName val="A115 SERV NO PERS"/>
      <sheetName val="A1116 MAT Y SUM"/>
      <sheetName val="A117-Gastos dep255"/>
      <sheetName val="A-29"/>
      <sheetName val="A-30"/>
      <sheetName val="A-31"/>
      <sheetName val="A-32"/>
      <sheetName val="Hoja8"/>
      <sheetName val="A-7b"/>
      <sheetName val="A66"/>
      <sheetName val="A-3 ok (2)"/>
      <sheetName val="A-3 ok OTTT"/>
      <sheetName val="A-1 (3)"/>
      <sheetName val="A-1 (2)"/>
      <sheetName val="Hoja3"/>
      <sheetName val="A-3"/>
      <sheetName val="Hoja2"/>
      <sheetName val="Estado Resultado- no va"/>
      <sheetName val="A-3 ok (3) y fondet (2)"/>
      <sheetName val="A-3 1"/>
      <sheetName val="A-3 (2)"/>
      <sheetName val="balance general (2)"/>
      <sheetName val="A-2b cxc CONTRATO RUTA comparac"/>
      <sheetName val="balance general"/>
      <sheetName val="A.A"/>
      <sheetName val="A,A"/>
      <sheetName val="A,B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H63"/>
  <sheetViews>
    <sheetView tabSelected="1" topLeftCell="C14" workbookViewId="0">
      <selection activeCell="G57" sqref="G57"/>
    </sheetView>
  </sheetViews>
  <sheetFormatPr baseColWidth="10" defaultColWidth="10.7109375" defaultRowHeight="12.75" x14ac:dyDescent="0.2"/>
  <cols>
    <col min="1" max="2" width="0" hidden="1" customWidth="1"/>
    <col min="3" max="3" width="36.85546875" customWidth="1"/>
    <col min="4" max="4" width="22" customWidth="1"/>
    <col min="5" max="5" width="17.42578125" customWidth="1"/>
    <col min="6" max="6" width="23.140625" customWidth="1"/>
    <col min="8" max="8" width="34.140625" customWidth="1"/>
  </cols>
  <sheetData>
    <row r="1" spans="3:6" ht="18" x14ac:dyDescent="0.2">
      <c r="C1" s="2"/>
      <c r="D1" s="2"/>
      <c r="E1" s="2"/>
      <c r="F1" s="1"/>
    </row>
    <row r="2" spans="3:6" x14ac:dyDescent="0.2">
      <c r="C2" s="50" t="s">
        <v>0</v>
      </c>
      <c r="D2" s="50"/>
      <c r="E2" s="50"/>
      <c r="F2" s="50"/>
    </row>
    <row r="3" spans="3:6" x14ac:dyDescent="0.2">
      <c r="C3" s="42"/>
      <c r="D3" s="42"/>
      <c r="E3" s="42"/>
      <c r="F3" s="42"/>
    </row>
    <row r="4" spans="3:6" x14ac:dyDescent="0.2">
      <c r="C4" s="51" t="s">
        <v>1</v>
      </c>
      <c r="D4" s="51"/>
      <c r="E4" s="51"/>
      <c r="F4" s="51"/>
    </row>
    <row r="5" spans="3:6" x14ac:dyDescent="0.2">
      <c r="C5" s="52" t="s">
        <v>32</v>
      </c>
      <c r="D5" s="52"/>
      <c r="E5" s="52"/>
      <c r="F5" s="52"/>
    </row>
    <row r="6" spans="3:6" ht="13.5" thickBot="1" x14ac:dyDescent="0.25">
      <c r="C6" s="53" t="s">
        <v>2</v>
      </c>
      <c r="D6" s="53"/>
      <c r="E6" s="53"/>
      <c r="F6" s="53"/>
    </row>
    <row r="7" spans="3:6" x14ac:dyDescent="0.2">
      <c r="C7" s="4"/>
      <c r="D7" s="4"/>
      <c r="E7" s="4"/>
      <c r="F7" s="4"/>
    </row>
    <row r="8" spans="3:6" ht="16.5" x14ac:dyDescent="0.2">
      <c r="C8" s="5" t="s">
        <v>3</v>
      </c>
      <c r="D8" s="6"/>
      <c r="E8" s="6"/>
      <c r="F8" s="7"/>
    </row>
    <row r="9" spans="3:6" ht="16.5" x14ac:dyDescent="0.2">
      <c r="C9" s="8" t="s">
        <v>4</v>
      </c>
      <c r="D9" s="6"/>
      <c r="E9" s="6"/>
      <c r="F9" s="7"/>
    </row>
    <row r="10" spans="3:6" ht="16.5" x14ac:dyDescent="0.25">
      <c r="C10" s="9" t="s">
        <v>5</v>
      </c>
      <c r="D10" s="10"/>
      <c r="E10" s="11">
        <v>289986237.62</v>
      </c>
      <c r="F10" s="7"/>
    </row>
    <row r="11" spans="3:6" ht="16.5" x14ac:dyDescent="0.25">
      <c r="C11" s="9" t="s">
        <v>33</v>
      </c>
      <c r="D11" s="10"/>
      <c r="E11" s="12">
        <v>1253239354.6900001</v>
      </c>
      <c r="F11" s="7"/>
    </row>
    <row r="12" spans="3:6" ht="16.5" x14ac:dyDescent="0.25">
      <c r="C12" s="9" t="s">
        <v>6</v>
      </c>
      <c r="D12" s="10"/>
      <c r="E12" s="12">
        <v>4701228.5</v>
      </c>
      <c r="F12" s="7"/>
    </row>
    <row r="13" spans="3:6" ht="16.5" x14ac:dyDescent="0.2">
      <c r="C13" s="13" t="s">
        <v>7</v>
      </c>
      <c r="D13" s="14"/>
      <c r="E13" s="15">
        <f>+E10+E11+E12</f>
        <v>1547926820.8099999</v>
      </c>
      <c r="F13" s="7"/>
    </row>
    <row r="14" spans="3:6" ht="11.25" customHeight="1" x14ac:dyDescent="0.2">
      <c r="C14" s="8"/>
      <c r="D14" s="16"/>
      <c r="E14" s="16"/>
      <c r="F14" s="7"/>
    </row>
    <row r="15" spans="3:6" ht="11.25" customHeight="1" x14ac:dyDescent="0.2">
      <c r="C15" s="8"/>
      <c r="D15" s="16"/>
      <c r="E15" s="16"/>
      <c r="F15" s="7"/>
    </row>
    <row r="16" spans="3:6" ht="16.5" x14ac:dyDescent="0.2">
      <c r="C16" s="5" t="s">
        <v>8</v>
      </c>
      <c r="D16" s="17"/>
      <c r="E16" s="18"/>
      <c r="F16" s="7"/>
    </row>
    <row r="17" spans="3:8" ht="16.5" x14ac:dyDescent="0.25">
      <c r="C17" s="9" t="s">
        <v>9</v>
      </c>
      <c r="D17" s="10"/>
      <c r="E17" s="11">
        <v>142335016.91999999</v>
      </c>
      <c r="F17" s="7"/>
    </row>
    <row r="18" spans="3:8" ht="16.5" hidden="1" x14ac:dyDescent="0.25">
      <c r="C18" s="9" t="s">
        <v>10</v>
      </c>
      <c r="D18" s="10"/>
      <c r="E18" s="12"/>
      <c r="F18" s="7"/>
    </row>
    <row r="19" spans="3:8" ht="16.5" hidden="1" x14ac:dyDescent="0.25">
      <c r="C19" s="9" t="s">
        <v>11</v>
      </c>
      <c r="D19" s="10"/>
      <c r="E19" s="19"/>
      <c r="F19" s="7"/>
    </row>
    <row r="20" spans="3:8" ht="16.5" x14ac:dyDescent="0.2">
      <c r="C20" s="13" t="s">
        <v>12</v>
      </c>
      <c r="D20" s="14"/>
      <c r="E20" s="15">
        <f>+E17</f>
        <v>142335016.91999999</v>
      </c>
      <c r="F20" s="7"/>
    </row>
    <row r="21" spans="3:8" ht="16.5" x14ac:dyDescent="0.2">
      <c r="C21" s="8"/>
      <c r="D21" s="6"/>
      <c r="E21" s="6"/>
      <c r="F21" s="7"/>
    </row>
    <row r="22" spans="3:8" ht="16.5" x14ac:dyDescent="0.25">
      <c r="C22" s="47" t="s">
        <v>13</v>
      </c>
      <c r="D22" s="17"/>
      <c r="E22" s="19">
        <v>591004.23</v>
      </c>
      <c r="F22" s="20"/>
    </row>
    <row r="23" spans="3:8" ht="10.5" customHeight="1" x14ac:dyDescent="0.25">
      <c r="C23" s="47"/>
      <c r="D23" s="17"/>
      <c r="E23" s="19"/>
      <c r="F23" s="20"/>
    </row>
    <row r="24" spans="3:8" ht="16.5" x14ac:dyDescent="0.25">
      <c r="C24" s="47" t="s">
        <v>14</v>
      </c>
      <c r="D24" s="17"/>
      <c r="E24" s="19">
        <v>8000</v>
      </c>
      <c r="F24" s="20"/>
    </row>
    <row r="25" spans="3:8" ht="9.75" customHeight="1" x14ac:dyDescent="0.2">
      <c r="C25" s="21"/>
      <c r="D25" s="17"/>
      <c r="E25" s="17"/>
      <c r="F25" s="20"/>
    </row>
    <row r="26" spans="3:8" ht="17.25" thickBot="1" x14ac:dyDescent="0.25">
      <c r="C26" s="5" t="s">
        <v>15</v>
      </c>
      <c r="D26" s="6"/>
      <c r="E26" s="22">
        <f>+E20+E13+E22+E24</f>
        <v>1690860841.96</v>
      </c>
      <c r="F26" s="7"/>
      <c r="H26" s="44"/>
    </row>
    <row r="27" spans="3:8" ht="17.25" thickTop="1" x14ac:dyDescent="0.2">
      <c r="C27" s="23"/>
      <c r="D27" s="24"/>
      <c r="E27" s="24"/>
      <c r="F27" s="7"/>
    </row>
    <row r="28" spans="3:8" ht="16.5" x14ac:dyDescent="0.2">
      <c r="C28" s="23"/>
      <c r="D28" s="24"/>
      <c r="E28" s="24"/>
      <c r="F28" s="7"/>
    </row>
    <row r="29" spans="3:8" ht="16.5" x14ac:dyDescent="0.2">
      <c r="C29" s="25" t="s">
        <v>16</v>
      </c>
      <c r="D29" s="24"/>
      <c r="E29" s="24"/>
      <c r="F29" s="7"/>
    </row>
    <row r="30" spans="3:8" ht="16.5" x14ac:dyDescent="0.25">
      <c r="C30" s="9" t="s">
        <v>17</v>
      </c>
      <c r="D30" s="10"/>
      <c r="E30" s="26">
        <v>125041554.65000001</v>
      </c>
      <c r="F30" s="20"/>
    </row>
    <row r="31" spans="3:8" ht="16.5" x14ac:dyDescent="0.25">
      <c r="C31" s="9" t="s">
        <v>18</v>
      </c>
      <c r="D31" s="10"/>
      <c r="E31" s="27">
        <f>10732.15</f>
        <v>10732.15</v>
      </c>
      <c r="F31" s="20"/>
    </row>
    <row r="32" spans="3:8" ht="16.5" hidden="1" x14ac:dyDescent="0.25">
      <c r="C32" s="9" t="s">
        <v>19</v>
      </c>
      <c r="D32" s="10"/>
      <c r="E32" s="27">
        <v>0</v>
      </c>
      <c r="F32" s="20"/>
    </row>
    <row r="33" spans="3:8" ht="16.5" x14ac:dyDescent="0.25">
      <c r="C33" s="9" t="s">
        <v>31</v>
      </c>
      <c r="D33" s="10"/>
      <c r="E33" s="27">
        <v>16000</v>
      </c>
      <c r="F33" s="20"/>
    </row>
    <row r="34" spans="3:8" ht="16.5" hidden="1" x14ac:dyDescent="0.2">
      <c r="C34" s="13" t="s">
        <v>20</v>
      </c>
      <c r="D34" s="14"/>
      <c r="E34" s="28">
        <f>SUM(E30:E33)</f>
        <v>125068286.80000001</v>
      </c>
      <c r="F34" s="20"/>
    </row>
    <row r="35" spans="3:8" ht="16.5" hidden="1" x14ac:dyDescent="0.2">
      <c r="C35" s="13"/>
      <c r="D35" s="14"/>
      <c r="E35" s="29"/>
      <c r="F35" s="20"/>
    </row>
    <row r="36" spans="3:8" ht="16.5" hidden="1" x14ac:dyDescent="0.2">
      <c r="C36" s="13"/>
      <c r="D36" s="14"/>
      <c r="E36" s="18"/>
      <c r="F36" s="20"/>
    </row>
    <row r="37" spans="3:8" ht="16.5" hidden="1" x14ac:dyDescent="0.25">
      <c r="C37" s="30" t="s">
        <v>21</v>
      </c>
      <c r="D37" s="30"/>
      <c r="E37" s="31"/>
      <c r="F37" s="32"/>
    </row>
    <row r="38" spans="3:8" ht="16.5" hidden="1" x14ac:dyDescent="0.25">
      <c r="C38" s="9" t="s">
        <v>22</v>
      </c>
      <c r="D38" s="10" t="s">
        <v>23</v>
      </c>
      <c r="E38" s="27">
        <f>+'[1]A-7b'!F18</f>
        <v>0</v>
      </c>
      <c r="F38" s="20"/>
    </row>
    <row r="39" spans="3:8" ht="16.5" hidden="1" x14ac:dyDescent="0.25">
      <c r="C39" s="13" t="s">
        <v>24</v>
      </c>
      <c r="D39" s="9"/>
      <c r="E39" s="18">
        <f>SUM(E38)</f>
        <v>0</v>
      </c>
      <c r="F39" s="20"/>
    </row>
    <row r="40" spans="3:8" ht="17.25" thickBot="1" x14ac:dyDescent="0.25">
      <c r="C40" s="25" t="s">
        <v>25</v>
      </c>
      <c r="D40" s="13"/>
      <c r="E40" s="33">
        <f>+E34+E39</f>
        <v>125068286.80000001</v>
      </c>
      <c r="F40" s="20"/>
    </row>
    <row r="41" spans="3:8" ht="17.25" thickTop="1" x14ac:dyDescent="0.2">
      <c r="C41" s="34"/>
      <c r="D41" s="16"/>
      <c r="E41" s="16"/>
      <c r="F41" s="20"/>
      <c r="H41" s="43"/>
    </row>
    <row r="42" spans="3:8" ht="16.5" x14ac:dyDescent="0.2">
      <c r="C42" s="25" t="s">
        <v>26</v>
      </c>
      <c r="D42" s="24"/>
      <c r="E42" s="24"/>
      <c r="F42" s="7"/>
    </row>
    <row r="43" spans="3:8" ht="16.5" x14ac:dyDescent="0.25">
      <c r="C43" s="35" t="s">
        <v>30</v>
      </c>
      <c r="D43" s="9"/>
      <c r="E43" s="26">
        <v>1565792555.1600001</v>
      </c>
      <c r="F43" s="7"/>
    </row>
    <row r="44" spans="3:8" ht="16.5" hidden="1" x14ac:dyDescent="0.25">
      <c r="C44" s="36" t="s">
        <v>27</v>
      </c>
      <c r="D44" s="9"/>
      <c r="E44" s="37"/>
      <c r="F44" s="7"/>
    </row>
    <row r="45" spans="3:8" ht="17.25" thickBot="1" x14ac:dyDescent="0.3">
      <c r="C45" s="25" t="s">
        <v>28</v>
      </c>
      <c r="D45" s="13"/>
      <c r="E45" s="38">
        <f>SUM(E43:E44)</f>
        <v>1565792555.1600001</v>
      </c>
      <c r="F45" s="7"/>
    </row>
    <row r="46" spans="3:8" ht="17.25" thickTop="1" x14ac:dyDescent="0.2">
      <c r="C46" s="3"/>
      <c r="D46" s="39"/>
      <c r="E46" s="39"/>
      <c r="F46" s="7"/>
      <c r="H46" s="48"/>
    </row>
    <row r="47" spans="3:8" ht="17.25" thickBot="1" x14ac:dyDescent="0.25">
      <c r="C47" s="40" t="s">
        <v>29</v>
      </c>
      <c r="D47" s="24"/>
      <c r="E47" s="22">
        <f>+E45+E40</f>
        <v>1690860841.96</v>
      </c>
      <c r="F47" s="7"/>
    </row>
    <row r="48" spans="3:8" ht="17.25" thickTop="1" x14ac:dyDescent="0.2">
      <c r="C48" s="8"/>
      <c r="D48" s="6"/>
      <c r="E48" s="6"/>
      <c r="F48" s="45"/>
      <c r="G48" s="43"/>
    </row>
    <row r="49" spans="3:6" x14ac:dyDescent="0.2">
      <c r="C49" s="41"/>
      <c r="D49" s="41"/>
      <c r="E49" s="41"/>
      <c r="F49" s="46"/>
    </row>
    <row r="50" spans="3:6" x14ac:dyDescent="0.2">
      <c r="C50" s="41"/>
      <c r="D50" s="41"/>
      <c r="E50" s="41"/>
    </row>
    <row r="51" spans="3:6" ht="16.5" x14ac:dyDescent="0.2">
      <c r="C51" s="41"/>
      <c r="D51" s="41"/>
      <c r="E51" s="41"/>
      <c r="F51" s="49"/>
    </row>
    <row r="52" spans="3:6" x14ac:dyDescent="0.2">
      <c r="C52" s="41"/>
      <c r="D52" s="41"/>
      <c r="E52" s="41"/>
      <c r="F52" s="41"/>
    </row>
    <row r="55" spans="3:6" ht="30" customHeight="1" x14ac:dyDescent="0.2"/>
    <row r="62" spans="3:6" ht="15.75" x14ac:dyDescent="0.25">
      <c r="D62" s="55" t="s">
        <v>34</v>
      </c>
      <c r="E62" s="55"/>
    </row>
    <row r="63" spans="3:6" ht="15" x14ac:dyDescent="0.2">
      <c r="D63" s="54" t="s">
        <v>35</v>
      </c>
      <c r="E63" s="54"/>
    </row>
  </sheetData>
  <sheetProtection selectLockedCells="1" selectUnlockedCells="1"/>
  <mergeCells count="6">
    <mergeCell ref="C2:F2"/>
    <mergeCell ref="C4:F4"/>
    <mergeCell ref="C5:F5"/>
    <mergeCell ref="C6:F6"/>
    <mergeCell ref="D63:E63"/>
    <mergeCell ref="D62:E62"/>
  </mergeCells>
  <pageMargins left="0.70866141732283472" right="0.70866141732283472" top="0.74803149606299213" bottom="0.74803149606299213" header="0.51181102362204722" footer="0.51181102362204722"/>
  <pageSetup scale="9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</vt:lpstr>
      <vt:lpstr>'Bce gral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2018-10-05T19:09:11Z</cp:lastPrinted>
  <dcterms:created xsi:type="dcterms:W3CDTF">2014-11-07T17:15:31Z</dcterms:created>
  <dcterms:modified xsi:type="dcterms:W3CDTF">2025-03-28T14:31:12Z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