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210" tabRatio="908"/>
  </bookViews>
  <sheets>
    <sheet name="Bce gral  e" sheetId="4" r:id="rId1"/>
  </sheets>
  <externalReferences>
    <externalReference r:id="rId2"/>
  </externalReferences>
  <definedNames>
    <definedName name="aaa">#REF!</definedName>
    <definedName name="_xlnm.Print_Area" localSheetId="0">'Bce gral  e'!$C$1:$F$52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L13" i="4" l="1"/>
  <c r="E46" i="4" l="1"/>
  <c r="E39" i="4"/>
  <c r="E40" i="4" s="1"/>
  <c r="E35" i="4"/>
  <c r="E20" i="4"/>
  <c r="E13" i="4"/>
  <c r="E27" i="4" l="1"/>
  <c r="E41" i="4"/>
  <c r="E48" i="4" s="1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<sst xmlns="http://schemas.openxmlformats.org/spreadsheetml/2006/main" count="36" uniqueCount="36">
  <si>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</si>
  <si>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</si>
  <si>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</si>
  <si>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</si>
  <si>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</si>
  <si>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</si>
  <si>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</si>
  <si>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</si>
  <si>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</si>
  <si>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</si>
  <si>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</si>
  <si>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</si>
  <si>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</si>
  <si>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</si>
  <si>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</si>
  <si>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</si>
  <si>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</si>
  <si>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</si>
  <si>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</si>
  <si>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</si>
  <si>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</si>
  <si>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</si>
  <si>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</si>
  <si>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</si>
  <si>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</si>
  <si>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</si>
  <si>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</si>
  <si>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</si>
  <si>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</si>
  <si>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</si>
  <si>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</si>
  <si>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</si>
  <si>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</si>
  <si>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AL 30 DE NOVIEMBRE 2018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</si>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</sst>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#,##0.00\ ;&quot; (&quot;#,##0.00\);&quot; -&quot;#\ ;@\ "/>
    <numFmt numFmtId="166" formatCode="\$#,##0.00"/>
    <numFmt numFmtId="167" formatCode="#,##0.00;[Black]#,##0.00"/>
    <numFmt numFmtId="168" formatCode="#,##0.000000000"/>
    <numFmt numFmtId="169" formatCode="#,##0.00000000000"/>
    <numFmt numFmtId="170" formatCode="#,##0.0000000"/>
  </numFmts>
  <fonts count="22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  <charset val="1"/>
    </font>
    <font>
      <sz val="9"/>
      <color indexed="8"/>
      <name val="Arial"/>
      <family val="2"/>
      <charset val="1"/>
    </font>
    <font>
      <i/>
      <sz val="9"/>
      <name val="Arial"/>
      <family val="2"/>
      <charset val="1"/>
    </font>
    <font>
      <u/>
      <sz val="9"/>
      <color indexed="8"/>
      <name val="Arial"/>
      <family val="2"/>
      <charset val="1"/>
    </font>
    <font>
      <sz val="10"/>
      <name val="Arial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165" fontId="5" fillId="0" borderId="0" applyFill="0" applyBorder="0" applyProtection="0"/>
    <xf numFmtId="0" fontId="5" fillId="0" borderId="0"/>
    <xf numFmtId="9" fontId="5" fillId="0" borderId="0" applyFill="0" applyBorder="0" applyProtection="0"/>
    <xf numFmtId="0" fontId="19" fillId="0" borderId="0"/>
    <xf numFmtId="164" fontId="19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63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7" fillId="6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/>
    <xf numFmtId="0" fontId="9" fillId="4" borderId="0" xfId="0" applyFont="1" applyFill="1"/>
    <xf numFmtId="0" fontId="9" fillId="4" borderId="0" xfId="0" applyFont="1" applyFill="1" applyAlignment="1">
      <alignment horizontal="center"/>
    </xf>
    <xf numFmtId="4" fontId="9" fillId="4" borderId="0" xfId="0" applyNumberFormat="1" applyFont="1" applyFill="1"/>
    <xf numFmtId="4" fontId="9" fillId="4" borderId="0" xfId="0" applyNumberFormat="1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2" xfId="0" applyNumberFormat="1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7" fontId="10" fillId="4" borderId="0" xfId="0" applyNumberFormat="1" applyFont="1" applyFill="1" applyBorder="1"/>
    <xf numFmtId="4" fontId="9" fillId="4" borderId="3" xfId="0" applyNumberFormat="1" applyFont="1" applyFill="1" applyBorder="1"/>
    <xf numFmtId="0" fontId="8" fillId="0" borderId="0" xfId="0" applyFont="1" applyBorder="1"/>
    <xf numFmtId="167" fontId="10" fillId="7" borderId="4" xfId="0" applyNumberFormat="1" applyFont="1" applyFill="1" applyBorder="1"/>
    <xf numFmtId="0" fontId="7" fillId="4" borderId="0" xfId="0" applyFont="1" applyFill="1" applyBorder="1"/>
    <xf numFmtId="0" fontId="4" fillId="3" borderId="0" xfId="0" applyFont="1" applyFill="1" applyBorder="1" applyAlignment="1">
      <alignment horizontal="center" vertical="center" wrapText="1"/>
    </xf>
    <xf numFmtId="0" fontId="7" fillId="5" borderId="0" xfId="0" applyFont="1" applyFill="1" applyBorder="1"/>
    <xf numFmtId="167" fontId="0" fillId="4" borderId="0" xfId="0" applyNumberFormat="1" applyFill="1"/>
    <xf numFmtId="167" fontId="0" fillId="4" borderId="0" xfId="0" applyNumberFormat="1" applyFill="1" applyBorder="1"/>
    <xf numFmtId="167" fontId="10" fillId="4" borderId="3" xfId="0" applyNumberFormat="1" applyFont="1" applyFill="1" applyBorder="1"/>
    <xf numFmtId="167" fontId="10" fillId="4" borderId="2" xfId="0" applyNumberFormat="1" applyFont="1" applyFill="1" applyBorder="1"/>
    <xf numFmtId="0" fontId="11" fillId="4" borderId="0" xfId="0" applyFont="1" applyFill="1"/>
    <xf numFmtId="167" fontId="11" fillId="4" borderId="0" xfId="0" applyNumberFormat="1" applyFont="1" applyFill="1" applyBorder="1"/>
    <xf numFmtId="167" fontId="10" fillId="4" borderId="5" xfId="0" applyNumberFormat="1" applyFont="1" applyFill="1" applyBorder="1"/>
    <xf numFmtId="0" fontId="12" fillId="4" borderId="0" xfId="0" applyFont="1" applyFill="1" applyBorder="1"/>
    <xf numFmtId="0" fontId="9" fillId="0" borderId="0" xfId="0" applyFont="1"/>
    <xf numFmtId="0" fontId="9" fillId="0" borderId="0" xfId="0" applyFont="1" applyFill="1"/>
    <xf numFmtId="167" fontId="9" fillId="4" borderId="0" xfId="0" applyNumberFormat="1" applyFont="1" applyFill="1" applyBorder="1"/>
    <xf numFmtId="167" fontId="6" fillId="4" borderId="4" xfId="0" applyNumberFormat="1" applyFont="1" applyFill="1" applyBorder="1"/>
    <xf numFmtId="0" fontId="3" fillId="3" borderId="0" xfId="0" applyFont="1" applyFill="1" applyAlignment="1">
      <alignment vertical="center"/>
    </xf>
    <xf numFmtId="0" fontId="7" fillId="8" borderId="0" xfId="0" applyFont="1" applyFill="1" applyBorder="1"/>
    <xf numFmtId="0" fontId="0" fillId="4" borderId="0" xfId="0" applyFill="1" applyBorder="1" applyAlignment="1">
      <alignment vertical="center"/>
    </xf>
    <xf numFmtId="0" fontId="8" fillId="0" borderId="0" xfId="0" applyFont="1"/>
    <xf numFmtId="4" fontId="0" fillId="0" borderId="0" xfId="0" applyNumberFormat="1"/>
    <xf numFmtId="168" fontId="0" fillId="0" borderId="0" xfId="0" applyNumberFormat="1"/>
    <xf numFmtId="0" fontId="7" fillId="0" borderId="0" xfId="0" applyFont="1" applyFill="1" applyBorder="1"/>
    <xf numFmtId="169" fontId="0" fillId="0" borderId="0" xfId="0" applyNumberFormat="1"/>
    <xf numFmtId="170" fontId="0" fillId="0" borderId="0" xfId="0" applyNumberFormat="1"/>
    <xf numFmtId="4" fontId="9" fillId="0" borderId="0" xfId="0" applyNumberFormat="1" applyFont="1" applyFill="1" applyBorder="1"/>
    <xf numFmtId="167" fontId="0" fillId="4" borderId="3" xfId="0" applyNumberFormat="1" applyFill="1" applyBorder="1"/>
    <xf numFmtId="0" fontId="15" fillId="2" borderId="0" xfId="0" applyFont="1" applyFill="1" applyAlignment="1">
      <alignment vertical="center"/>
    </xf>
    <xf numFmtId="0" fontId="16" fillId="0" borderId="0" xfId="0" applyFont="1"/>
    <xf numFmtId="0" fontId="15" fillId="2" borderId="0" xfId="0" applyFont="1" applyFill="1" applyBorder="1" applyAlignment="1">
      <alignment horizontal="center" vertical="center"/>
    </xf>
    <xf numFmtId="166" fontId="16" fillId="2" borderId="0" xfId="0" applyNumberFormat="1" applyFont="1" applyFill="1" applyBorder="1" applyAlignment="1">
      <alignment horizontal="center" vertical="center" wrapText="1"/>
    </xf>
    <xf numFmtId="166" fontId="15" fillId="2" borderId="0" xfId="0" applyNumberFormat="1" applyFont="1" applyFill="1" applyBorder="1" applyAlignment="1">
      <alignment horizontal="center" vertical="center" wrapText="1"/>
    </xf>
    <xf numFmtId="166" fontId="17" fillId="2" borderId="0" xfId="0" applyNumberFormat="1" applyFont="1" applyFill="1" applyBorder="1" applyAlignment="1">
      <alignment horizontal="center" vertical="center" wrapText="1"/>
    </xf>
    <xf numFmtId="166" fontId="18" fillId="4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/>
    </xf>
    <xf numFmtId="0" fontId="15" fillId="0" borderId="0" xfId="0" applyFont="1"/>
    <xf numFmtId="166" fontId="18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vertical="center"/>
    </xf>
    <xf numFmtId="0" fontId="21" fillId="4" borderId="0" xfId="4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4" borderId="0" xfId="4" applyFont="1" applyFill="1" applyBorder="1" applyAlignment="1">
      <alignment horizontal="center" wrapText="1"/>
    </xf>
  </cellXfs>
  <cellStyles count="9">
    <cellStyle name="Millares 2" xfId="1"/>
    <cellStyle name="Millares 2 2" xfId="6"/>
    <cellStyle name="Millares 3" xfId="5"/>
    <cellStyle name="Normal" xfId="0" builtinId="0"/>
    <cellStyle name="Normal 2" xfId="2"/>
    <cellStyle name="Normal 2 2" xfId="7"/>
    <cellStyle name="Normal 3" xfId="4"/>
    <cellStyle name="Porcentual 2" xfId="3"/>
    <cellStyle name="Porcentual 2 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914400</xdr:colOff>
      <xdr:row>45</xdr:row>
      <xdr:rowOff>123825</xdr:rowOff>
    </xdr:from>
    <xdr:to>
      <xdr:col>3</xdr:col>
      <xdr:colOff>214687</xdr:colOff>
      <xdr:row>56</xdr:row>
      <xdr:rowOff>53068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914400" y="6419850"/>
          <a:ext cx="1757737" cy="20152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NOTA45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  <sheetName val="Hoja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L56"/>
  <sheetViews>
    <sheetView tabSelected="1" topLeftCell="C1" workbookViewId="0">
      <selection activeCell="H57" sqref="H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style="54" customWidth="1"/>
    <col min="8" max="8" width="34.140625" customWidth="1"/>
  </cols>
  <sheetData>
    <row r="1" spans="3:12" ht="18" x14ac:dyDescent="0.2">
      <c r="C1" s="1"/>
      <c r="D1" s="1"/>
      <c r="E1" s="1"/>
      <c r="F1" s="46"/>
    </row>
    <row r="2" spans="3:12" x14ac:dyDescent="0.2">
      <c r="C2" s="58" t="s">
        <v>0</v>
      </c>
      <c r="D2" s="58"/>
      <c r="E2" s="58"/>
      <c r="F2" s="58"/>
    </row>
    <row r="3" spans="3:12" x14ac:dyDescent="0.2">
      <c r="C3" s="38"/>
      <c r="D3" s="38"/>
      <c r="E3" s="38"/>
      <c r="F3" s="47"/>
    </row>
    <row r="4" spans="3:12" x14ac:dyDescent="0.2">
      <c r="C4" s="59" t="s">
        <v>1</v>
      </c>
      <c r="D4" s="59"/>
      <c r="E4" s="59"/>
      <c r="F4" s="59"/>
    </row>
    <row r="5" spans="3:12" x14ac:dyDescent="0.2">
      <c r="C5" s="60" t="s">
        <v>33</v>
      </c>
      <c r="D5" s="60"/>
      <c r="E5" s="60"/>
      <c r="F5" s="60"/>
    </row>
    <row r="6" spans="3:12" ht="13.5" thickBot="1" x14ac:dyDescent="0.25">
      <c r="C6" s="61" t="s">
        <v>2</v>
      </c>
      <c r="D6" s="61"/>
      <c r="E6" s="61"/>
      <c r="F6" s="61"/>
    </row>
    <row r="7" spans="3:12" x14ac:dyDescent="0.2">
      <c r="C7" s="3"/>
      <c r="D7" s="3"/>
      <c r="E7" s="3"/>
      <c r="F7" s="48"/>
    </row>
    <row r="8" spans="3:12" ht="16.5" x14ac:dyDescent="0.2">
      <c r="C8" s="4" t="s">
        <v>3</v>
      </c>
      <c r="D8" s="5"/>
      <c r="E8" s="5"/>
      <c r="F8" s="49"/>
    </row>
    <row r="9" spans="3:12" ht="16.5" x14ac:dyDescent="0.2">
      <c r="C9" s="6" t="s">
        <v>4</v>
      </c>
      <c r="D9" s="5"/>
      <c r="E9" s="5"/>
      <c r="F9" s="49"/>
    </row>
    <row r="10" spans="3:12" ht="15" x14ac:dyDescent="0.25">
      <c r="C10" s="7" t="s">
        <v>5</v>
      </c>
      <c r="D10" s="8"/>
      <c r="E10" s="9">
        <v>354855129.34000003</v>
      </c>
      <c r="F10" s="49"/>
    </row>
    <row r="11" spans="3:12" ht="15" x14ac:dyDescent="0.25">
      <c r="C11" s="7" t="s">
        <v>30</v>
      </c>
      <c r="D11" s="8"/>
      <c r="E11" s="10">
        <v>1263307411.6900001</v>
      </c>
      <c r="F11" s="49"/>
      <c r="H11" s="39"/>
    </row>
    <row r="12" spans="3:12" ht="15" x14ac:dyDescent="0.25">
      <c r="C12" s="7" t="s">
        <v>6</v>
      </c>
      <c r="D12" s="8"/>
      <c r="E12" s="44">
        <v>1832655.24</v>
      </c>
      <c r="F12" s="49"/>
      <c r="H12" s="39"/>
    </row>
    <row r="13" spans="3:12" ht="19.5" customHeight="1" x14ac:dyDescent="0.2">
      <c r="C13" s="11" t="s">
        <v>7</v>
      </c>
      <c r="D13" s="12"/>
      <c r="E13" s="13">
        <f>+E10+E11+E12</f>
        <v>1619995196.2700002</v>
      </c>
      <c r="F13" s="49"/>
      <c r="H13" s="39"/>
      <c r="L13">
        <f>3375/2</f>
        <v>1687.5</v>
      </c>
    </row>
    <row r="14" spans="3:12" ht="11.25" customHeight="1" x14ac:dyDescent="0.2">
      <c r="C14" s="6"/>
      <c r="D14" s="14"/>
      <c r="E14" s="14"/>
      <c r="F14" s="49"/>
    </row>
    <row r="15" spans="3:12" ht="11.25" customHeight="1" x14ac:dyDescent="0.2">
      <c r="C15" s="6"/>
      <c r="D15" s="14"/>
      <c r="E15" s="14"/>
      <c r="F15" s="49"/>
    </row>
    <row r="16" spans="3:12" ht="16.5" x14ac:dyDescent="0.2">
      <c r="C16" s="4" t="s">
        <v>8</v>
      </c>
      <c r="D16" s="15"/>
      <c r="E16" s="16"/>
      <c r="F16" s="49"/>
      <c r="H16" s="39"/>
    </row>
    <row r="17" spans="3:10" ht="15" x14ac:dyDescent="0.25">
      <c r="C17" s="7" t="s">
        <v>9</v>
      </c>
      <c r="D17" s="8"/>
      <c r="E17" s="9">
        <v>161509730.74000001</v>
      </c>
      <c r="F17" s="49"/>
    </row>
    <row r="18" spans="3:10" ht="15" hidden="1" x14ac:dyDescent="0.25">
      <c r="C18" s="7" t="s">
        <v>10</v>
      </c>
      <c r="D18" s="8"/>
      <c r="E18" s="10"/>
      <c r="F18" s="49"/>
    </row>
    <row r="19" spans="3:10" ht="11.25" hidden="1" customHeight="1" x14ac:dyDescent="0.25">
      <c r="C19" s="7" t="s">
        <v>11</v>
      </c>
      <c r="D19" s="8"/>
      <c r="E19" s="17"/>
      <c r="F19" s="49"/>
    </row>
    <row r="20" spans="3:10" ht="20.25" customHeight="1" x14ac:dyDescent="0.2">
      <c r="C20" s="11" t="s">
        <v>12</v>
      </c>
      <c r="D20" s="12"/>
      <c r="E20" s="13">
        <f>+E17</f>
        <v>161509730.74000001</v>
      </c>
      <c r="F20" s="49"/>
    </row>
    <row r="21" spans="3:10" ht="9.75" customHeight="1" x14ac:dyDescent="0.2">
      <c r="C21" s="6"/>
      <c r="D21" s="5"/>
      <c r="E21" s="5"/>
      <c r="F21" s="49"/>
      <c r="H21" s="39"/>
    </row>
    <row r="22" spans="3:10" ht="6.75" customHeight="1" x14ac:dyDescent="0.2">
      <c r="C22" s="6"/>
      <c r="D22" s="5"/>
      <c r="E22" s="5"/>
      <c r="F22" s="49"/>
      <c r="H22" s="39"/>
    </row>
    <row r="23" spans="3:10" ht="16.5" customHeight="1" x14ac:dyDescent="0.25">
      <c r="C23" s="6" t="s">
        <v>31</v>
      </c>
      <c r="D23" s="15"/>
      <c r="E23" s="10">
        <v>591004.23</v>
      </c>
      <c r="F23" s="50"/>
      <c r="H23" s="39"/>
      <c r="J23" s="41"/>
    </row>
    <row r="24" spans="3:10" ht="10.5" hidden="1" customHeight="1" x14ac:dyDescent="0.25">
      <c r="C24" s="20"/>
      <c r="D24" s="15"/>
      <c r="E24" s="10"/>
      <c r="F24" s="50"/>
    </row>
    <row r="25" spans="3:10" ht="17.25" customHeight="1" x14ac:dyDescent="0.25">
      <c r="C25" s="20" t="s">
        <v>32</v>
      </c>
      <c r="D25" s="15"/>
      <c r="E25" s="10">
        <v>8000</v>
      </c>
      <c r="F25" s="50"/>
      <c r="H25" s="39"/>
      <c r="J25" s="41"/>
    </row>
    <row r="26" spans="3:10" ht="2.25" customHeight="1" x14ac:dyDescent="0.2">
      <c r="C26" s="18"/>
      <c r="D26" s="15"/>
      <c r="E26" s="15"/>
      <c r="F26" s="50"/>
    </row>
    <row r="27" spans="3:10" ht="17.25" thickBot="1" x14ac:dyDescent="0.25">
      <c r="C27" s="4" t="s">
        <v>13</v>
      </c>
      <c r="D27" s="5"/>
      <c r="E27" s="19">
        <f>+E20+E13+E23+E25</f>
        <v>1782103931.2400002</v>
      </c>
      <c r="F27" s="49"/>
      <c r="H27" s="40"/>
    </row>
    <row r="28" spans="3:10" ht="17.25" thickTop="1" x14ac:dyDescent="0.2">
      <c r="C28" s="20"/>
      <c r="D28" s="21"/>
      <c r="E28" s="21"/>
      <c r="F28" s="49"/>
      <c r="H28" s="39"/>
    </row>
    <row r="29" spans="3:10" ht="16.5" x14ac:dyDescent="0.2">
      <c r="C29" s="20"/>
      <c r="D29" s="21"/>
      <c r="E29" s="21"/>
      <c r="F29" s="49"/>
    </row>
    <row r="30" spans="3:10" ht="16.5" x14ac:dyDescent="0.2">
      <c r="C30" s="22" t="s">
        <v>14</v>
      </c>
      <c r="D30" s="21"/>
      <c r="E30" s="21"/>
      <c r="F30" s="49"/>
    </row>
    <row r="31" spans="3:10" ht="15" x14ac:dyDescent="0.25">
      <c r="C31" s="7" t="s">
        <v>15</v>
      </c>
      <c r="D31" s="8"/>
      <c r="E31" s="23">
        <v>163405590.50999999</v>
      </c>
      <c r="F31" s="50"/>
      <c r="H31" s="39"/>
    </row>
    <row r="32" spans="3:10" ht="15" x14ac:dyDescent="0.25">
      <c r="C32" s="7" t="s">
        <v>16</v>
      </c>
      <c r="D32" s="8"/>
      <c r="E32" s="24">
        <v>17654.18</v>
      </c>
      <c r="F32" s="50"/>
    </row>
    <row r="33" spans="3:8" ht="15" hidden="1" x14ac:dyDescent="0.25">
      <c r="C33" s="7" t="s">
        <v>17</v>
      </c>
      <c r="D33" s="8"/>
      <c r="E33" s="24">
        <v>0</v>
      </c>
      <c r="F33" s="50"/>
    </row>
    <row r="34" spans="3:8" ht="15" x14ac:dyDescent="0.25">
      <c r="C34" s="7" t="s">
        <v>29</v>
      </c>
      <c r="D34" s="8"/>
      <c r="E34" s="45">
        <v>16000</v>
      </c>
      <c r="F34" s="50"/>
    </row>
    <row r="35" spans="3:8" ht="14.25" hidden="1" x14ac:dyDescent="0.2">
      <c r="C35" s="11" t="s">
        <v>18</v>
      </c>
      <c r="D35" s="12"/>
      <c r="E35" s="25">
        <f>SUM(E31:E34)</f>
        <v>163439244.69</v>
      </c>
      <c r="F35" s="50"/>
    </row>
    <row r="36" spans="3:8" ht="14.25" hidden="1" x14ac:dyDescent="0.2">
      <c r="C36" s="11"/>
      <c r="D36" s="12"/>
      <c r="E36" s="26"/>
      <c r="F36" s="50"/>
    </row>
    <row r="37" spans="3:8" ht="14.25" hidden="1" x14ac:dyDescent="0.2">
      <c r="C37" s="11"/>
      <c r="D37" s="12"/>
      <c r="E37" s="16"/>
      <c r="F37" s="50"/>
    </row>
    <row r="38" spans="3:8" ht="15" hidden="1" x14ac:dyDescent="0.25">
      <c r="C38" s="27" t="s">
        <v>19</v>
      </c>
      <c r="D38" s="27"/>
      <c r="E38" s="28"/>
      <c r="F38" s="51"/>
    </row>
    <row r="39" spans="3:8" ht="15" hidden="1" x14ac:dyDescent="0.25">
      <c r="C39" s="7" t="s">
        <v>20</v>
      </c>
      <c r="D39" s="8" t="s">
        <v>21</v>
      </c>
      <c r="E39" s="24">
        <f>+'[1]A-7b'!F18</f>
        <v>0</v>
      </c>
      <c r="F39" s="50"/>
    </row>
    <row r="40" spans="3:8" ht="15" hidden="1" x14ac:dyDescent="0.25">
      <c r="C40" s="11" t="s">
        <v>22</v>
      </c>
      <c r="D40" s="7"/>
      <c r="E40" s="16">
        <f>SUM(E39)</f>
        <v>0</v>
      </c>
      <c r="F40" s="50"/>
    </row>
    <row r="41" spans="3:8" ht="15" thickBot="1" x14ac:dyDescent="0.25">
      <c r="C41" s="22" t="s">
        <v>23</v>
      </c>
      <c r="D41" s="11"/>
      <c r="E41" s="29">
        <f>+E35+E40</f>
        <v>163439244.69</v>
      </c>
      <c r="F41" s="50"/>
      <c r="H41" s="39"/>
    </row>
    <row r="42" spans="3:8" ht="17.25" thickTop="1" x14ac:dyDescent="0.2">
      <c r="C42" s="30"/>
      <c r="D42" s="14"/>
      <c r="E42" s="14"/>
      <c r="F42" s="50"/>
      <c r="H42" s="39"/>
    </row>
    <row r="43" spans="3:8" ht="16.5" x14ac:dyDescent="0.2">
      <c r="C43" s="22" t="s">
        <v>24</v>
      </c>
      <c r="D43" s="21"/>
      <c r="E43" s="21"/>
      <c r="F43" s="49"/>
    </row>
    <row r="44" spans="3:8" ht="15" x14ac:dyDescent="0.25">
      <c r="C44" s="31" t="s">
        <v>28</v>
      </c>
      <c r="D44" s="7"/>
      <c r="E44" s="23">
        <v>1618664686.55</v>
      </c>
      <c r="F44" s="49"/>
    </row>
    <row r="45" spans="3:8" ht="15" hidden="1" x14ac:dyDescent="0.25">
      <c r="C45" s="32" t="s">
        <v>25</v>
      </c>
      <c r="D45" s="7"/>
      <c r="E45" s="33"/>
      <c r="F45" s="49"/>
    </row>
    <row r="46" spans="3:8" ht="15.75" thickBot="1" x14ac:dyDescent="0.3">
      <c r="C46" s="22" t="s">
        <v>26</v>
      </c>
      <c r="D46" s="11"/>
      <c r="E46" s="34">
        <f>SUM(E44:E45)</f>
        <v>1618664686.55</v>
      </c>
      <c r="F46" s="49"/>
    </row>
    <row r="47" spans="3:8" ht="17.25" thickTop="1" x14ac:dyDescent="0.2">
      <c r="C47" s="2"/>
      <c r="D47" s="35"/>
      <c r="E47" s="35"/>
      <c r="F47" s="49"/>
      <c r="H47" s="42"/>
    </row>
    <row r="48" spans="3:8" ht="17.25" thickBot="1" x14ac:dyDescent="0.25">
      <c r="C48" s="36" t="s">
        <v>27</v>
      </c>
      <c r="D48" s="21"/>
      <c r="E48" s="19">
        <f>+E46+E41</f>
        <v>1782103931.24</v>
      </c>
      <c r="F48" s="49"/>
      <c r="H48" s="43"/>
    </row>
    <row r="49" spans="3:7" ht="17.25" thickTop="1" x14ac:dyDescent="0.2">
      <c r="C49" s="6"/>
      <c r="D49" s="5"/>
      <c r="E49" s="5"/>
      <c r="F49" s="52"/>
      <c r="G49" s="39"/>
    </row>
    <row r="50" spans="3:7" x14ac:dyDescent="0.2">
      <c r="C50" s="37"/>
      <c r="D50" s="37"/>
      <c r="E50" s="37"/>
      <c r="F50" s="53"/>
    </row>
    <row r="51" spans="3:7" x14ac:dyDescent="0.2">
      <c r="C51" s="37"/>
      <c r="D51" s="37"/>
      <c r="E51" s="37"/>
    </row>
    <row r="52" spans="3:7" x14ac:dyDescent="0.2">
      <c r="C52" s="37"/>
      <c r="D52" s="37"/>
      <c r="E52" s="37"/>
      <c r="F52" s="55"/>
    </row>
    <row r="53" spans="3:7" x14ac:dyDescent="0.2">
      <c r="C53" s="37"/>
      <c r="D53" s="37"/>
      <c r="E53" s="37"/>
      <c r="F53" s="56"/>
    </row>
    <row r="55" spans="3:7" ht="16.5" x14ac:dyDescent="0.25">
      <c r="C55" s="62" t="s">
        <v>34</v>
      </c>
      <c r="D55" s="62"/>
    </row>
    <row r="56" spans="3:7" ht="16.5" x14ac:dyDescent="0.2">
      <c r="C56" s="57" t="s">
        <v>35</v>
      </c>
      <c r="D56" s="57"/>
    </row>
  </sheetData>
  <sheetProtection selectLockedCells="1" selectUnlockedCells="1"/>
  <mergeCells count="6">
    <mergeCell ref="C56:D56"/>
    <mergeCell ref="C2:F2"/>
    <mergeCell ref="C4:F4"/>
    <mergeCell ref="C5:F5"/>
    <mergeCell ref="C6:F6"/>
    <mergeCell ref="C55:D55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</vt:lpstr>
      <vt:lpstr>'Bce gral 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2018-12-05T13:43:41Z</cp:lastPrinted>
  <dcterms:created xsi:type="dcterms:W3CDTF">2014-11-07T17:15:31Z</dcterms:created>
  <dcterms:modified xsi:type="dcterms:W3CDTF">2025-03-28T14:29:38Z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